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mmaio\OneDrive\Desktop\"/>
    </mc:Choice>
  </mc:AlternateContent>
  <xr:revisionPtr revIDLastSave="0" documentId="8_{A3DDDE81-3772-48F6-BDDB-056BD97E067A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Master Summary" sheetId="1" r:id="rId1"/>
    <sheet name="Q4 Summary" sheetId="2" r:id="rId2"/>
    <sheet name="Q3 Summary" sheetId="3" r:id="rId3"/>
    <sheet name="Q2 Summary" sheetId="4" r:id="rId4"/>
    <sheet name="Q1 Summary" sheetId="5" r:id="rId5"/>
    <sheet name="Mortgage Originator" sheetId="6" r:id="rId6"/>
    <sheet name="Financial Advisor" sheetId="7" r:id="rId7"/>
    <sheet name="Realtor" sheetId="8" r:id="rId8"/>
    <sheet name="Insurance Agent" sheetId="9" r:id="rId9"/>
    <sheet name="RE Attorney" sheetId="10" r:id="rId10"/>
    <sheet name="Estate Planning" sheetId="11" r:id="rId11"/>
    <sheet name="Accountant" sheetId="12" r:id="rId12"/>
    <sheet name="Drop Downs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7" roundtripDataSignature="AMtx7mjYlEG5scwMXebXJq4I7tPZQnV+LA=="/>
    </ext>
  </extLst>
</workbook>
</file>

<file path=xl/calcChain.xml><?xml version="1.0" encoding="utf-8"?>
<calcChain xmlns="http://schemas.openxmlformats.org/spreadsheetml/2006/main">
  <c r="F159" i="12" l="1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G19" i="12"/>
  <c r="E19" i="12"/>
  <c r="D19" i="12"/>
  <c r="C19" i="12"/>
  <c r="F19" i="12" s="1"/>
  <c r="B19" i="12"/>
  <c r="G18" i="12"/>
  <c r="E18" i="12"/>
  <c r="D18" i="12"/>
  <c r="C18" i="12"/>
  <c r="F18" i="12" s="1"/>
  <c r="B18" i="12"/>
  <c r="G17" i="12"/>
  <c r="G20" i="12" s="1"/>
  <c r="E17" i="12"/>
  <c r="E20" i="12" s="1"/>
  <c r="D17" i="12"/>
  <c r="C17" i="12"/>
  <c r="C20" i="12" s="1"/>
  <c r="B17" i="12"/>
  <c r="B20" i="12" s="1"/>
  <c r="G14" i="12"/>
  <c r="E14" i="12"/>
  <c r="D14" i="12"/>
  <c r="C14" i="12"/>
  <c r="B14" i="12"/>
  <c r="F14" i="12" s="1"/>
  <c r="G13" i="12"/>
  <c r="E13" i="12"/>
  <c r="D13" i="12"/>
  <c r="D15" i="12" s="1"/>
  <c r="C13" i="12"/>
  <c r="F13" i="12" s="1"/>
  <c r="B13" i="12"/>
  <c r="G12" i="12"/>
  <c r="G15" i="12" s="1"/>
  <c r="E12" i="12"/>
  <c r="E15" i="12" s="1"/>
  <c r="D12" i="12"/>
  <c r="C12" i="12"/>
  <c r="C15" i="12" s="1"/>
  <c r="B12" i="12"/>
  <c r="B15" i="12" s="1"/>
  <c r="G9" i="12"/>
  <c r="E9" i="12"/>
  <c r="D9" i="12"/>
  <c r="C9" i="12"/>
  <c r="B9" i="12"/>
  <c r="F9" i="12" s="1"/>
  <c r="G8" i="12"/>
  <c r="E8" i="12"/>
  <c r="E10" i="12" s="1"/>
  <c r="D8" i="12"/>
  <c r="D10" i="12" s="1"/>
  <c r="C8" i="12"/>
  <c r="F8" i="12" s="1"/>
  <c r="B8" i="12"/>
  <c r="G7" i="12"/>
  <c r="G10" i="12" s="1"/>
  <c r="E7" i="12"/>
  <c r="D7" i="12"/>
  <c r="C7" i="12"/>
  <c r="C10" i="12" s="1"/>
  <c r="B7" i="12"/>
  <c r="B10" i="12" s="1"/>
  <c r="G4" i="12"/>
  <c r="E4" i="12"/>
  <c r="D4" i="12"/>
  <c r="C4" i="12"/>
  <c r="B4" i="12"/>
  <c r="F4" i="12" s="1"/>
  <c r="G3" i="12"/>
  <c r="E3" i="12"/>
  <c r="E5" i="12" s="1"/>
  <c r="D3" i="12"/>
  <c r="D5" i="12" s="1"/>
  <c r="C3" i="12"/>
  <c r="F3" i="12" s="1"/>
  <c r="B3" i="12"/>
  <c r="G2" i="12"/>
  <c r="G5" i="12" s="1"/>
  <c r="E2" i="12"/>
  <c r="D2" i="12"/>
  <c r="C2" i="12"/>
  <c r="C5" i="12" s="1"/>
  <c r="B2" i="12"/>
  <c r="B5" i="12" s="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B20" i="11"/>
  <c r="G19" i="11"/>
  <c r="E19" i="11"/>
  <c r="D19" i="11"/>
  <c r="C19" i="11"/>
  <c r="F19" i="11" s="1"/>
  <c r="B19" i="11"/>
  <c r="G18" i="11"/>
  <c r="G20" i="11" s="1"/>
  <c r="E18" i="11"/>
  <c r="D18" i="11"/>
  <c r="C18" i="11"/>
  <c r="C20" i="11" s="1"/>
  <c r="F20" i="11" s="1"/>
  <c r="B18" i="11"/>
  <c r="F18" i="11" s="1"/>
  <c r="G17" i="11"/>
  <c r="E17" i="11"/>
  <c r="E20" i="11" s="1"/>
  <c r="D17" i="11"/>
  <c r="D20" i="11" s="1"/>
  <c r="C17" i="11"/>
  <c r="F17" i="11" s="1"/>
  <c r="B17" i="11"/>
  <c r="B15" i="11"/>
  <c r="G14" i="11"/>
  <c r="E14" i="11"/>
  <c r="D14" i="11"/>
  <c r="C14" i="11"/>
  <c r="F14" i="11" s="1"/>
  <c r="B14" i="11"/>
  <c r="G13" i="11"/>
  <c r="G15" i="11" s="1"/>
  <c r="E13" i="11"/>
  <c r="D13" i="11"/>
  <c r="C13" i="11"/>
  <c r="C15" i="11" s="1"/>
  <c r="F15" i="11" s="1"/>
  <c r="B13" i="11"/>
  <c r="F13" i="11" s="1"/>
  <c r="G12" i="11"/>
  <c r="E12" i="11"/>
  <c r="E15" i="11" s="1"/>
  <c r="D12" i="11"/>
  <c r="D15" i="11" s="1"/>
  <c r="C12" i="11"/>
  <c r="F12" i="11" s="1"/>
  <c r="B12" i="11"/>
  <c r="B10" i="11"/>
  <c r="G9" i="11"/>
  <c r="E9" i="11"/>
  <c r="D9" i="11"/>
  <c r="C9" i="11"/>
  <c r="F9" i="11" s="1"/>
  <c r="B9" i="11"/>
  <c r="G8" i="11"/>
  <c r="E8" i="11"/>
  <c r="D8" i="11"/>
  <c r="C8" i="11"/>
  <c r="B8" i="11"/>
  <c r="F8" i="11" s="1"/>
  <c r="G7" i="11"/>
  <c r="G10" i="11" s="1"/>
  <c r="E7" i="11"/>
  <c r="E10" i="11" s="1"/>
  <c r="D7" i="11"/>
  <c r="D10" i="11" s="1"/>
  <c r="C7" i="11"/>
  <c r="F7" i="11" s="1"/>
  <c r="B7" i="11"/>
  <c r="G4" i="11"/>
  <c r="E4" i="11"/>
  <c r="D4" i="11"/>
  <c r="C4" i="11"/>
  <c r="F4" i="11" s="1"/>
  <c r="B4" i="11"/>
  <c r="G3" i="11"/>
  <c r="E3" i="11"/>
  <c r="D3" i="11"/>
  <c r="C3" i="11"/>
  <c r="B3" i="11"/>
  <c r="F3" i="11" s="1"/>
  <c r="G2" i="11"/>
  <c r="G5" i="11" s="1"/>
  <c r="E2" i="11"/>
  <c r="E5" i="11" s="1"/>
  <c r="D2" i="11"/>
  <c r="D5" i="11" s="1"/>
  <c r="C2" i="11"/>
  <c r="F2" i="11" s="1"/>
  <c r="B2" i="11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B20" i="10"/>
  <c r="G19" i="10"/>
  <c r="E19" i="10"/>
  <c r="D19" i="10"/>
  <c r="C19" i="10"/>
  <c r="F19" i="10" s="1"/>
  <c r="B19" i="10"/>
  <c r="G18" i="10"/>
  <c r="E18" i="10"/>
  <c r="D18" i="10"/>
  <c r="C18" i="10"/>
  <c r="B18" i="10"/>
  <c r="F18" i="10" s="1"/>
  <c r="G17" i="10"/>
  <c r="G20" i="10" s="1"/>
  <c r="E17" i="10"/>
  <c r="E20" i="10" s="1"/>
  <c r="D17" i="10"/>
  <c r="D20" i="10" s="1"/>
  <c r="C17" i="10"/>
  <c r="F17" i="10" s="1"/>
  <c r="B17" i="10"/>
  <c r="G14" i="10"/>
  <c r="E14" i="10"/>
  <c r="D14" i="10"/>
  <c r="C14" i="10"/>
  <c r="F14" i="10" s="1"/>
  <c r="B14" i="10"/>
  <c r="G13" i="10"/>
  <c r="E13" i="10"/>
  <c r="D13" i="10"/>
  <c r="C13" i="10"/>
  <c r="B13" i="10"/>
  <c r="B15" i="10" s="1"/>
  <c r="G12" i="10"/>
  <c r="G15" i="10" s="1"/>
  <c r="E12" i="10"/>
  <c r="E15" i="10" s="1"/>
  <c r="D12" i="10"/>
  <c r="D15" i="10" s="1"/>
  <c r="C12" i="10"/>
  <c r="F12" i="10" s="1"/>
  <c r="B12" i="10"/>
  <c r="B10" i="10"/>
  <c r="G9" i="10"/>
  <c r="E9" i="10"/>
  <c r="D9" i="10"/>
  <c r="C9" i="10"/>
  <c r="F9" i="10" s="1"/>
  <c r="B9" i="10"/>
  <c r="G8" i="10"/>
  <c r="E8" i="10"/>
  <c r="D8" i="10"/>
  <c r="C8" i="10"/>
  <c r="B8" i="10"/>
  <c r="F8" i="10" s="1"/>
  <c r="G7" i="10"/>
  <c r="G10" i="10" s="1"/>
  <c r="E7" i="10"/>
  <c r="E10" i="10" s="1"/>
  <c r="D7" i="10"/>
  <c r="C7" i="10"/>
  <c r="F7" i="10" s="1"/>
  <c r="B7" i="10"/>
  <c r="G4" i="10"/>
  <c r="E4" i="10"/>
  <c r="D4" i="10"/>
  <c r="C4" i="10"/>
  <c r="F4" i="10" s="1"/>
  <c r="B4" i="10"/>
  <c r="G3" i="10"/>
  <c r="E3" i="10"/>
  <c r="E5" i="10" s="1"/>
  <c r="D3" i="10"/>
  <c r="C3" i="10"/>
  <c r="B3" i="10"/>
  <c r="F3" i="10" s="1"/>
  <c r="G2" i="10"/>
  <c r="G5" i="10" s="1"/>
  <c r="E2" i="10"/>
  <c r="D2" i="10"/>
  <c r="D5" i="10" s="1"/>
  <c r="C2" i="10"/>
  <c r="F2" i="10" s="1"/>
  <c r="B2" i="10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D20" i="9"/>
  <c r="G19" i="9"/>
  <c r="E19" i="9"/>
  <c r="D19" i="9"/>
  <c r="C19" i="9"/>
  <c r="B19" i="9"/>
  <c r="F19" i="9" s="1"/>
  <c r="G18" i="9"/>
  <c r="G20" i="9" s="1"/>
  <c r="E18" i="9"/>
  <c r="D18" i="9"/>
  <c r="C18" i="9"/>
  <c r="F18" i="9" s="1"/>
  <c r="B18" i="9"/>
  <c r="G17" i="9"/>
  <c r="E17" i="9"/>
  <c r="E20" i="9" s="1"/>
  <c r="D17" i="9"/>
  <c r="C17" i="9"/>
  <c r="B17" i="9"/>
  <c r="B20" i="9" s="1"/>
  <c r="G14" i="9"/>
  <c r="E14" i="9"/>
  <c r="D14" i="9"/>
  <c r="C14" i="9"/>
  <c r="B14" i="9"/>
  <c r="F14" i="9" s="1"/>
  <c r="G13" i="9"/>
  <c r="G15" i="9" s="1"/>
  <c r="E13" i="9"/>
  <c r="D13" i="9"/>
  <c r="D15" i="9" s="1"/>
  <c r="C13" i="9"/>
  <c r="F13" i="9" s="1"/>
  <c r="B13" i="9"/>
  <c r="G12" i="9"/>
  <c r="E12" i="9"/>
  <c r="E15" i="9" s="1"/>
  <c r="D12" i="9"/>
  <c r="C12" i="9"/>
  <c r="C15" i="9" s="1"/>
  <c r="B12" i="9"/>
  <c r="B15" i="9" s="1"/>
  <c r="D10" i="9"/>
  <c r="G9" i="9"/>
  <c r="E9" i="9"/>
  <c r="D9" i="9"/>
  <c r="C9" i="9"/>
  <c r="B9" i="9"/>
  <c r="F9" i="9" s="1"/>
  <c r="G8" i="9"/>
  <c r="E8" i="9"/>
  <c r="D8" i="9"/>
  <c r="C8" i="9"/>
  <c r="F8" i="9" s="1"/>
  <c r="B8" i="9"/>
  <c r="G7" i="9"/>
  <c r="G10" i="9" s="1"/>
  <c r="E7" i="9"/>
  <c r="E10" i="9" s="1"/>
  <c r="D7" i="9"/>
  <c r="C7" i="9"/>
  <c r="C10" i="9" s="1"/>
  <c r="B7" i="9"/>
  <c r="B10" i="9" s="1"/>
  <c r="G4" i="9"/>
  <c r="E4" i="9"/>
  <c r="D4" i="9"/>
  <c r="C4" i="9"/>
  <c r="B4" i="9"/>
  <c r="F4" i="9" s="1"/>
  <c r="O9" i="5" s="1"/>
  <c r="G3" i="9"/>
  <c r="E3" i="9"/>
  <c r="D3" i="9"/>
  <c r="D5" i="9" s="1"/>
  <c r="C3" i="9"/>
  <c r="F3" i="9" s="1"/>
  <c r="B3" i="9"/>
  <c r="G2" i="9"/>
  <c r="G5" i="9" s="1"/>
  <c r="E2" i="9"/>
  <c r="E5" i="9" s="1"/>
  <c r="D2" i="9"/>
  <c r="C2" i="9"/>
  <c r="C5" i="9" s="1"/>
  <c r="B2" i="9"/>
  <c r="B5" i="9" s="1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G19" i="8"/>
  <c r="E19" i="8"/>
  <c r="D19" i="8"/>
  <c r="C19" i="8"/>
  <c r="F19" i="8" s="1"/>
  <c r="B19" i="8"/>
  <c r="G18" i="8"/>
  <c r="E18" i="8"/>
  <c r="E20" i="8" s="1"/>
  <c r="D18" i="8"/>
  <c r="C18" i="8"/>
  <c r="B18" i="8"/>
  <c r="F18" i="8" s="1"/>
  <c r="G17" i="8"/>
  <c r="G20" i="8" s="1"/>
  <c r="E17" i="8"/>
  <c r="D17" i="8"/>
  <c r="D20" i="8" s="1"/>
  <c r="C17" i="8"/>
  <c r="B17" i="8"/>
  <c r="B20" i="8" s="1"/>
  <c r="G14" i="8"/>
  <c r="E14" i="8"/>
  <c r="D14" i="8"/>
  <c r="C14" i="8"/>
  <c r="F14" i="8" s="1"/>
  <c r="B14" i="8"/>
  <c r="G13" i="8"/>
  <c r="E13" i="8"/>
  <c r="E15" i="8" s="1"/>
  <c r="D13" i="8"/>
  <c r="C13" i="8"/>
  <c r="B13" i="8"/>
  <c r="F13" i="8" s="1"/>
  <c r="G12" i="8"/>
  <c r="G15" i="8" s="1"/>
  <c r="E12" i="8"/>
  <c r="D12" i="8"/>
  <c r="D15" i="8" s="1"/>
  <c r="C12" i="8"/>
  <c r="B12" i="8"/>
  <c r="B15" i="8" s="1"/>
  <c r="G9" i="8"/>
  <c r="E9" i="8"/>
  <c r="D9" i="8"/>
  <c r="C9" i="8"/>
  <c r="F9" i="8" s="1"/>
  <c r="B9" i="8"/>
  <c r="G8" i="8"/>
  <c r="E8" i="8"/>
  <c r="E10" i="8" s="1"/>
  <c r="D8" i="8"/>
  <c r="C8" i="8"/>
  <c r="B8" i="8"/>
  <c r="F8" i="8" s="1"/>
  <c r="G7" i="8"/>
  <c r="G10" i="8" s="1"/>
  <c r="E7" i="8"/>
  <c r="D7" i="8"/>
  <c r="D10" i="8" s="1"/>
  <c r="C7" i="8"/>
  <c r="B7" i="8"/>
  <c r="B10" i="8" s="1"/>
  <c r="E5" i="8"/>
  <c r="G4" i="8"/>
  <c r="E4" i="8"/>
  <c r="D4" i="8"/>
  <c r="C4" i="8"/>
  <c r="F4" i="8" s="1"/>
  <c r="B4" i="8"/>
  <c r="G3" i="8"/>
  <c r="E3" i="8"/>
  <c r="D3" i="8"/>
  <c r="C3" i="8"/>
  <c r="B3" i="8"/>
  <c r="F3" i="8" s="1"/>
  <c r="G2" i="8"/>
  <c r="G5" i="8" s="1"/>
  <c r="E2" i="8"/>
  <c r="D2" i="8"/>
  <c r="D5" i="8" s="1"/>
  <c r="C2" i="8"/>
  <c r="B2" i="8"/>
  <c r="B5" i="8" s="1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G20" i="7"/>
  <c r="G19" i="7"/>
  <c r="E19" i="7"/>
  <c r="D19" i="7"/>
  <c r="C19" i="7"/>
  <c r="B19" i="7"/>
  <c r="F19" i="7" s="1"/>
  <c r="G18" i="7"/>
  <c r="E18" i="7"/>
  <c r="D18" i="7"/>
  <c r="C18" i="7"/>
  <c r="F18" i="7" s="1"/>
  <c r="B18" i="7"/>
  <c r="G17" i="7"/>
  <c r="E17" i="7"/>
  <c r="E20" i="7" s="1"/>
  <c r="D17" i="7"/>
  <c r="D20" i="7" s="1"/>
  <c r="C17" i="7"/>
  <c r="B17" i="7"/>
  <c r="F17" i="7" s="1"/>
  <c r="C15" i="7"/>
  <c r="G14" i="7"/>
  <c r="E14" i="7"/>
  <c r="D14" i="7"/>
  <c r="C14" i="7"/>
  <c r="B14" i="7"/>
  <c r="F14" i="7" s="1"/>
  <c r="G13" i="7"/>
  <c r="G15" i="7" s="1"/>
  <c r="E13" i="7"/>
  <c r="D13" i="7"/>
  <c r="C13" i="7"/>
  <c r="F13" i="7" s="1"/>
  <c r="B13" i="7"/>
  <c r="G12" i="7"/>
  <c r="E12" i="7"/>
  <c r="D12" i="7"/>
  <c r="D15" i="7" s="1"/>
  <c r="C12" i="7"/>
  <c r="B12" i="7"/>
  <c r="F12" i="7" s="1"/>
  <c r="G10" i="7"/>
  <c r="G9" i="7"/>
  <c r="E9" i="7"/>
  <c r="D9" i="7"/>
  <c r="C9" i="7"/>
  <c r="B9" i="7"/>
  <c r="F9" i="7" s="1"/>
  <c r="G8" i="7"/>
  <c r="E8" i="7"/>
  <c r="D8" i="7"/>
  <c r="C8" i="7"/>
  <c r="B8" i="7"/>
  <c r="G7" i="7"/>
  <c r="E7" i="7"/>
  <c r="E10" i="7" s="1"/>
  <c r="D7" i="7"/>
  <c r="D10" i="7" s="1"/>
  <c r="C7" i="7"/>
  <c r="B7" i="7"/>
  <c r="F7" i="7" s="1"/>
  <c r="C5" i="7"/>
  <c r="G4" i="7"/>
  <c r="E4" i="7"/>
  <c r="D4" i="7"/>
  <c r="C4" i="7"/>
  <c r="B4" i="7"/>
  <c r="F4" i="7" s="1"/>
  <c r="G3" i="7"/>
  <c r="G5" i="7" s="1"/>
  <c r="E3" i="7"/>
  <c r="D3" i="7"/>
  <c r="C3" i="7"/>
  <c r="F3" i="7" s="1"/>
  <c r="B3" i="7"/>
  <c r="G2" i="7"/>
  <c r="E2" i="7"/>
  <c r="E5" i="7" s="1"/>
  <c r="D2" i="7"/>
  <c r="D5" i="7" s="1"/>
  <c r="C2" i="7"/>
  <c r="B2" i="7"/>
  <c r="F2" i="7" s="1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B20" i="6"/>
  <c r="G19" i="6"/>
  <c r="E19" i="6"/>
  <c r="D19" i="6"/>
  <c r="C19" i="6"/>
  <c r="F19" i="6" s="1"/>
  <c r="B19" i="6"/>
  <c r="G18" i="6"/>
  <c r="E18" i="6"/>
  <c r="D18" i="6"/>
  <c r="C18" i="6"/>
  <c r="B18" i="6"/>
  <c r="F18" i="6" s="1"/>
  <c r="G17" i="6"/>
  <c r="G20" i="6" s="1"/>
  <c r="E17" i="6"/>
  <c r="E20" i="6" s="1"/>
  <c r="D17" i="6"/>
  <c r="D20" i="6" s="1"/>
  <c r="C17" i="6"/>
  <c r="F17" i="6" s="1"/>
  <c r="B17" i="6"/>
  <c r="B15" i="6"/>
  <c r="G14" i="6"/>
  <c r="E14" i="6"/>
  <c r="D14" i="6"/>
  <c r="C14" i="6"/>
  <c r="F14" i="6" s="1"/>
  <c r="B14" i="6"/>
  <c r="G13" i="6"/>
  <c r="E13" i="6"/>
  <c r="D13" i="6"/>
  <c r="C13" i="6"/>
  <c r="B13" i="6"/>
  <c r="F13" i="6" s="1"/>
  <c r="G12" i="6"/>
  <c r="G15" i="6" s="1"/>
  <c r="E12" i="6"/>
  <c r="E15" i="6" s="1"/>
  <c r="D12" i="6"/>
  <c r="D15" i="6" s="1"/>
  <c r="C12" i="6"/>
  <c r="F12" i="6" s="1"/>
  <c r="B12" i="6"/>
  <c r="B10" i="6"/>
  <c r="G9" i="6"/>
  <c r="E9" i="6"/>
  <c r="D9" i="6"/>
  <c r="C9" i="6"/>
  <c r="F9" i="6" s="1"/>
  <c r="B9" i="6"/>
  <c r="G8" i="6"/>
  <c r="E8" i="6"/>
  <c r="E10" i="6" s="1"/>
  <c r="D8" i="6"/>
  <c r="C8" i="6"/>
  <c r="B8" i="6"/>
  <c r="F8" i="6" s="1"/>
  <c r="G7" i="6"/>
  <c r="G10" i="6" s="1"/>
  <c r="E7" i="6"/>
  <c r="D7" i="6"/>
  <c r="D10" i="6" s="1"/>
  <c r="C7" i="6"/>
  <c r="F7" i="6" s="1"/>
  <c r="B7" i="6"/>
  <c r="E5" i="6"/>
  <c r="G4" i="6"/>
  <c r="E4" i="6"/>
  <c r="D4" i="6"/>
  <c r="C4" i="6"/>
  <c r="F4" i="6" s="1"/>
  <c r="B4" i="6"/>
  <c r="G3" i="6"/>
  <c r="E3" i="6"/>
  <c r="D3" i="6"/>
  <c r="C3" i="6"/>
  <c r="B3" i="6"/>
  <c r="F3" i="6" s="1"/>
  <c r="M4" i="5" s="1"/>
  <c r="G2" i="6"/>
  <c r="E2" i="6"/>
  <c r="D2" i="6"/>
  <c r="C2" i="6"/>
  <c r="B2" i="6"/>
  <c r="W65" i="5"/>
  <c r="D65" i="5"/>
  <c r="C65" i="5"/>
  <c r="B65" i="5"/>
  <c r="E65" i="5" s="1"/>
  <c r="D64" i="5"/>
  <c r="C64" i="5"/>
  <c r="B64" i="5"/>
  <c r="V63" i="5"/>
  <c r="D63" i="5"/>
  <c r="C63" i="5"/>
  <c r="B63" i="5"/>
  <c r="E63" i="5" s="1"/>
  <c r="D62" i="5"/>
  <c r="C62" i="5"/>
  <c r="B62" i="5"/>
  <c r="V61" i="5"/>
  <c r="D61" i="5"/>
  <c r="C61" i="5"/>
  <c r="B61" i="5"/>
  <c r="E61" i="5" s="1"/>
  <c r="D60" i="5"/>
  <c r="C60" i="5"/>
  <c r="C66" i="5" s="1"/>
  <c r="B60" i="5"/>
  <c r="X59" i="5"/>
  <c r="W59" i="5"/>
  <c r="V59" i="5"/>
  <c r="U59" i="5"/>
  <c r="E59" i="5"/>
  <c r="D59" i="5"/>
  <c r="C59" i="5"/>
  <c r="B59" i="5"/>
  <c r="AJ57" i="5"/>
  <c r="R57" i="5"/>
  <c r="J57" i="5"/>
  <c r="B57" i="5"/>
  <c r="C7" i="5" s="1"/>
  <c r="AK56" i="5"/>
  <c r="AJ56" i="5"/>
  <c r="AI56" i="5"/>
  <c r="AD56" i="5"/>
  <c r="AC56" i="5"/>
  <c r="AB56" i="5"/>
  <c r="W56" i="5"/>
  <c r="V56" i="5"/>
  <c r="U56" i="5"/>
  <c r="R56" i="5"/>
  <c r="Q56" i="5"/>
  <c r="P56" i="5"/>
  <c r="S56" i="5" s="1"/>
  <c r="K56" i="5"/>
  <c r="J56" i="5"/>
  <c r="I56" i="5"/>
  <c r="D56" i="5"/>
  <c r="C56" i="5"/>
  <c r="B56" i="5"/>
  <c r="AK55" i="5"/>
  <c r="AJ55" i="5"/>
  <c r="AI55" i="5"/>
  <c r="AD55" i="5"/>
  <c r="AC55" i="5"/>
  <c r="AB55" i="5"/>
  <c r="W55" i="5"/>
  <c r="V55" i="5"/>
  <c r="U55" i="5"/>
  <c r="S55" i="5"/>
  <c r="R55" i="5"/>
  <c r="Q55" i="5"/>
  <c r="P55" i="5"/>
  <c r="L55" i="5"/>
  <c r="K55" i="5"/>
  <c r="J55" i="5"/>
  <c r="I55" i="5"/>
  <c r="E55" i="5"/>
  <c r="D55" i="5"/>
  <c r="C55" i="5"/>
  <c r="B55" i="5"/>
  <c r="AL54" i="5"/>
  <c r="AK54" i="5"/>
  <c r="AJ54" i="5"/>
  <c r="AI54" i="5"/>
  <c r="AE54" i="5"/>
  <c r="AD54" i="5"/>
  <c r="AC54" i="5"/>
  <c r="AB54" i="5"/>
  <c r="X54" i="5"/>
  <c r="W54" i="5"/>
  <c r="V54" i="5"/>
  <c r="U54" i="5"/>
  <c r="S54" i="5"/>
  <c r="R54" i="5"/>
  <c r="Q54" i="5"/>
  <c r="P54" i="5"/>
  <c r="L54" i="5"/>
  <c r="K54" i="5"/>
  <c r="J54" i="5"/>
  <c r="I54" i="5"/>
  <c r="E54" i="5"/>
  <c r="D54" i="5"/>
  <c r="C54" i="5"/>
  <c r="B54" i="5"/>
  <c r="AL53" i="5"/>
  <c r="AK53" i="5"/>
  <c r="AJ53" i="5"/>
  <c r="AI53" i="5"/>
  <c r="AE53" i="5"/>
  <c r="AD53" i="5"/>
  <c r="AC53" i="5"/>
  <c r="AB53" i="5"/>
  <c r="X53" i="5"/>
  <c r="W53" i="5"/>
  <c r="V53" i="5"/>
  <c r="U53" i="5"/>
  <c r="S53" i="5"/>
  <c r="R53" i="5"/>
  <c r="Q53" i="5"/>
  <c r="P53" i="5"/>
  <c r="L53" i="5"/>
  <c r="K53" i="5"/>
  <c r="J53" i="5"/>
  <c r="I53" i="5"/>
  <c r="E53" i="5"/>
  <c r="D53" i="5"/>
  <c r="C53" i="5"/>
  <c r="B53" i="5"/>
  <c r="AL52" i="5"/>
  <c r="AK52" i="5"/>
  <c r="AJ52" i="5"/>
  <c r="AI52" i="5"/>
  <c r="AE52" i="5"/>
  <c r="AD52" i="5"/>
  <c r="AC52" i="5"/>
  <c r="AB52" i="5"/>
  <c r="X52" i="5"/>
  <c r="W52" i="5"/>
  <c r="V52" i="5"/>
  <c r="U52" i="5"/>
  <c r="S52" i="5"/>
  <c r="R52" i="5"/>
  <c r="Q52" i="5"/>
  <c r="P52" i="5"/>
  <c r="L52" i="5"/>
  <c r="K52" i="5"/>
  <c r="J52" i="5"/>
  <c r="I52" i="5"/>
  <c r="E52" i="5"/>
  <c r="D52" i="5"/>
  <c r="C52" i="5"/>
  <c r="B52" i="5"/>
  <c r="AL51" i="5"/>
  <c r="AK51" i="5"/>
  <c r="AK57" i="5" s="1"/>
  <c r="AJ51" i="5"/>
  <c r="AI51" i="5"/>
  <c r="AI57" i="5" s="1"/>
  <c r="AE51" i="5"/>
  <c r="AD51" i="5"/>
  <c r="AC51" i="5"/>
  <c r="AC57" i="5" s="1"/>
  <c r="AB51" i="5"/>
  <c r="X51" i="5"/>
  <c r="W51" i="5"/>
  <c r="W57" i="5" s="1"/>
  <c r="V51" i="5"/>
  <c r="U51" i="5"/>
  <c r="U57" i="5" s="1"/>
  <c r="S51" i="5"/>
  <c r="S57" i="5" s="1"/>
  <c r="R51" i="5"/>
  <c r="Q51" i="5"/>
  <c r="Q57" i="5" s="1"/>
  <c r="P51" i="5"/>
  <c r="L51" i="5"/>
  <c r="K51" i="5"/>
  <c r="K57" i="5" s="1"/>
  <c r="J51" i="5"/>
  <c r="I51" i="5"/>
  <c r="I57" i="5" s="1"/>
  <c r="C8" i="5" s="1"/>
  <c r="E51" i="5"/>
  <c r="D51" i="5"/>
  <c r="C51" i="5"/>
  <c r="C57" i="5" s="1"/>
  <c r="B51" i="5"/>
  <c r="AL50" i="5"/>
  <c r="AK50" i="5"/>
  <c r="AJ50" i="5"/>
  <c r="AI50" i="5"/>
  <c r="AE50" i="5"/>
  <c r="AD50" i="5"/>
  <c r="AC50" i="5"/>
  <c r="AB50" i="5"/>
  <c r="X50" i="5"/>
  <c r="W50" i="5"/>
  <c r="V50" i="5"/>
  <c r="U50" i="5"/>
  <c r="S50" i="5"/>
  <c r="R50" i="5"/>
  <c r="Q50" i="5"/>
  <c r="P50" i="5"/>
  <c r="L50" i="5"/>
  <c r="K50" i="5"/>
  <c r="J50" i="5"/>
  <c r="I50" i="5"/>
  <c r="E50" i="5"/>
  <c r="D50" i="5"/>
  <c r="C50" i="5"/>
  <c r="B50" i="5"/>
  <c r="AE47" i="5"/>
  <c r="AD47" i="5"/>
  <c r="AC47" i="5"/>
  <c r="AB47" i="5"/>
  <c r="X47" i="5"/>
  <c r="W47" i="5"/>
  <c r="V47" i="5"/>
  <c r="U47" i="5"/>
  <c r="S47" i="5"/>
  <c r="R47" i="5"/>
  <c r="Q47" i="5"/>
  <c r="P47" i="5"/>
  <c r="L47" i="5"/>
  <c r="K47" i="5"/>
  <c r="J47" i="5"/>
  <c r="I47" i="5"/>
  <c r="E47" i="5"/>
  <c r="D47" i="5"/>
  <c r="C47" i="5"/>
  <c r="B47" i="5"/>
  <c r="AE46" i="5"/>
  <c r="AD46" i="5"/>
  <c r="AC46" i="5"/>
  <c r="AB46" i="5"/>
  <c r="X46" i="5"/>
  <c r="W46" i="5"/>
  <c r="V46" i="5"/>
  <c r="U46" i="5"/>
  <c r="S46" i="5"/>
  <c r="R46" i="5"/>
  <c r="Q46" i="5"/>
  <c r="P46" i="5"/>
  <c r="L46" i="5"/>
  <c r="K46" i="5"/>
  <c r="J46" i="5"/>
  <c r="I46" i="5"/>
  <c r="E46" i="5"/>
  <c r="D46" i="5"/>
  <c r="C46" i="5"/>
  <c r="B46" i="5"/>
  <c r="AE45" i="5"/>
  <c r="AD45" i="5"/>
  <c r="AC45" i="5"/>
  <c r="AB45" i="5"/>
  <c r="X45" i="5"/>
  <c r="W45" i="5"/>
  <c r="V45" i="5"/>
  <c r="U45" i="5"/>
  <c r="S45" i="5"/>
  <c r="R45" i="5"/>
  <c r="Q45" i="5"/>
  <c r="P45" i="5"/>
  <c r="L45" i="5"/>
  <c r="K45" i="5"/>
  <c r="J45" i="5"/>
  <c r="I45" i="5"/>
  <c r="E45" i="5"/>
  <c r="D45" i="5"/>
  <c r="C45" i="5"/>
  <c r="B45" i="5"/>
  <c r="AE44" i="5"/>
  <c r="AD44" i="5"/>
  <c r="AC44" i="5"/>
  <c r="AB44" i="5"/>
  <c r="X44" i="5"/>
  <c r="W44" i="5"/>
  <c r="V44" i="5"/>
  <c r="U44" i="5"/>
  <c r="S44" i="5"/>
  <c r="R44" i="5"/>
  <c r="Q44" i="5"/>
  <c r="P44" i="5"/>
  <c r="L44" i="5"/>
  <c r="K44" i="5"/>
  <c r="J44" i="5"/>
  <c r="I44" i="5"/>
  <c r="E44" i="5"/>
  <c r="D44" i="5"/>
  <c r="C44" i="5"/>
  <c r="B44" i="5"/>
  <c r="AE43" i="5"/>
  <c r="AD43" i="5"/>
  <c r="AC43" i="5"/>
  <c r="AB43" i="5"/>
  <c r="X43" i="5"/>
  <c r="W43" i="5"/>
  <c r="V43" i="5"/>
  <c r="U43" i="5"/>
  <c r="S43" i="5"/>
  <c r="R43" i="5"/>
  <c r="Q43" i="5"/>
  <c r="P43" i="5"/>
  <c r="L43" i="5"/>
  <c r="K43" i="5"/>
  <c r="J43" i="5"/>
  <c r="I43" i="5"/>
  <c r="E43" i="5"/>
  <c r="D43" i="5"/>
  <c r="C43" i="5"/>
  <c r="B43" i="5"/>
  <c r="AE42" i="5"/>
  <c r="AE48" i="5" s="1"/>
  <c r="AD42" i="5"/>
  <c r="AD48" i="5" s="1"/>
  <c r="AC42" i="5"/>
  <c r="AC48" i="5" s="1"/>
  <c r="AB42" i="5"/>
  <c r="AB48" i="5" s="1"/>
  <c r="X42" i="5"/>
  <c r="X48" i="5" s="1"/>
  <c r="W42" i="5"/>
  <c r="W48" i="5" s="1"/>
  <c r="V42" i="5"/>
  <c r="V48" i="5" s="1"/>
  <c r="U42" i="5"/>
  <c r="U48" i="5" s="1"/>
  <c r="S42" i="5"/>
  <c r="S48" i="5" s="1"/>
  <c r="R42" i="5"/>
  <c r="R48" i="5" s="1"/>
  <c r="Q42" i="5"/>
  <c r="Q48" i="5" s="1"/>
  <c r="P42" i="5"/>
  <c r="P48" i="5" s="1"/>
  <c r="C6" i="5" s="1"/>
  <c r="L42" i="5"/>
  <c r="L48" i="5" s="1"/>
  <c r="K42" i="5"/>
  <c r="K48" i="5" s="1"/>
  <c r="J42" i="5"/>
  <c r="J48" i="5" s="1"/>
  <c r="I42" i="5"/>
  <c r="I48" i="5" s="1"/>
  <c r="C5" i="5" s="1"/>
  <c r="E42" i="5"/>
  <c r="E48" i="5" s="1"/>
  <c r="D42" i="5"/>
  <c r="D48" i="5" s="1"/>
  <c r="C42" i="5"/>
  <c r="C48" i="5" s="1"/>
  <c r="B42" i="5"/>
  <c r="B48" i="5" s="1"/>
  <c r="C4" i="5" s="1"/>
  <c r="I4" i="5" s="1"/>
  <c r="AL41" i="5"/>
  <c r="AK41" i="5"/>
  <c r="AJ41" i="5"/>
  <c r="AI41" i="5"/>
  <c r="AE41" i="5"/>
  <c r="AD41" i="5"/>
  <c r="AC41" i="5"/>
  <c r="AB41" i="5"/>
  <c r="X41" i="5"/>
  <c r="W41" i="5"/>
  <c r="V41" i="5"/>
  <c r="U41" i="5"/>
  <c r="S41" i="5"/>
  <c r="R41" i="5"/>
  <c r="Q41" i="5"/>
  <c r="P41" i="5"/>
  <c r="L41" i="5"/>
  <c r="K41" i="5"/>
  <c r="J41" i="5"/>
  <c r="I41" i="5"/>
  <c r="E41" i="5"/>
  <c r="D41" i="5"/>
  <c r="C41" i="5"/>
  <c r="B41" i="5"/>
  <c r="E38" i="5"/>
  <c r="E37" i="5"/>
  <c r="D37" i="5"/>
  <c r="C37" i="5"/>
  <c r="B37" i="5"/>
  <c r="E36" i="5"/>
  <c r="D36" i="5"/>
  <c r="C36" i="5"/>
  <c r="B36" i="5"/>
  <c r="E35" i="5"/>
  <c r="D35" i="5"/>
  <c r="C35" i="5"/>
  <c r="B35" i="5"/>
  <c r="E34" i="5"/>
  <c r="D34" i="5"/>
  <c r="C34" i="5"/>
  <c r="B34" i="5"/>
  <c r="E33" i="5"/>
  <c r="D33" i="5"/>
  <c r="C33" i="5"/>
  <c r="B33" i="5"/>
  <c r="E32" i="5"/>
  <c r="D32" i="5"/>
  <c r="D38" i="5" s="1"/>
  <c r="C32" i="5"/>
  <c r="C38" i="5" s="1"/>
  <c r="B32" i="5"/>
  <c r="B38" i="5" s="1"/>
  <c r="X31" i="5"/>
  <c r="W31" i="5"/>
  <c r="V31" i="5"/>
  <c r="U31" i="5"/>
  <c r="E31" i="5"/>
  <c r="D31" i="5"/>
  <c r="C31" i="5"/>
  <c r="B31" i="5"/>
  <c r="L29" i="5"/>
  <c r="AL28" i="5"/>
  <c r="AE28" i="5"/>
  <c r="AD28" i="5"/>
  <c r="AC28" i="5"/>
  <c r="AB28" i="5"/>
  <c r="S28" i="5"/>
  <c r="R28" i="5"/>
  <c r="Q28" i="5"/>
  <c r="P28" i="5"/>
  <c r="L28" i="5"/>
  <c r="K28" i="5"/>
  <c r="J28" i="5"/>
  <c r="I28" i="5"/>
  <c r="E28" i="5"/>
  <c r="D28" i="5"/>
  <c r="C28" i="5"/>
  <c r="B28" i="5"/>
  <c r="AE27" i="5"/>
  <c r="AD27" i="5"/>
  <c r="AC27" i="5"/>
  <c r="AB27" i="5"/>
  <c r="S27" i="5"/>
  <c r="R27" i="5"/>
  <c r="Q27" i="5"/>
  <c r="P27" i="5"/>
  <c r="L27" i="5"/>
  <c r="K27" i="5"/>
  <c r="J27" i="5"/>
  <c r="I27" i="5"/>
  <c r="E27" i="5"/>
  <c r="D27" i="5"/>
  <c r="C27" i="5"/>
  <c r="B27" i="5"/>
  <c r="AE26" i="5"/>
  <c r="AD26" i="5"/>
  <c r="AC26" i="5"/>
  <c r="AB26" i="5"/>
  <c r="S26" i="5"/>
  <c r="R26" i="5"/>
  <c r="Q26" i="5"/>
  <c r="P26" i="5"/>
  <c r="L26" i="5"/>
  <c r="K26" i="5"/>
  <c r="J26" i="5"/>
  <c r="I26" i="5"/>
  <c r="E26" i="5"/>
  <c r="D26" i="5"/>
  <c r="C26" i="5"/>
  <c r="B26" i="5"/>
  <c r="AE25" i="5"/>
  <c r="AD25" i="5"/>
  <c r="AC25" i="5"/>
  <c r="AB25" i="5"/>
  <c r="S25" i="5"/>
  <c r="R25" i="5"/>
  <c r="Q25" i="5"/>
  <c r="P25" i="5"/>
  <c r="L25" i="5"/>
  <c r="K25" i="5"/>
  <c r="J25" i="5"/>
  <c r="I25" i="5"/>
  <c r="E25" i="5"/>
  <c r="D25" i="5"/>
  <c r="C25" i="5"/>
  <c r="B25" i="5"/>
  <c r="AE24" i="5"/>
  <c r="AD24" i="5"/>
  <c r="AC24" i="5"/>
  <c r="AB24" i="5"/>
  <c r="S24" i="5"/>
  <c r="S29" i="5" s="1"/>
  <c r="R24" i="5"/>
  <c r="Q24" i="5"/>
  <c r="P24" i="5"/>
  <c r="L24" i="5"/>
  <c r="K24" i="5"/>
  <c r="J24" i="5"/>
  <c r="I24" i="5"/>
  <c r="E24" i="5"/>
  <c r="D24" i="5"/>
  <c r="C24" i="5"/>
  <c r="B24" i="5"/>
  <c r="AE23" i="5"/>
  <c r="AD23" i="5"/>
  <c r="AC23" i="5"/>
  <c r="AB23" i="5"/>
  <c r="S23" i="5"/>
  <c r="R23" i="5"/>
  <c r="R29" i="5" s="1"/>
  <c r="Q23" i="5"/>
  <c r="Q29" i="5" s="1"/>
  <c r="D9" i="5" s="1"/>
  <c r="P23" i="5"/>
  <c r="P29" i="5" s="1"/>
  <c r="L23" i="5"/>
  <c r="K23" i="5"/>
  <c r="K29" i="5" s="1"/>
  <c r="J23" i="5"/>
  <c r="J29" i="5" s="1"/>
  <c r="D8" i="5" s="1"/>
  <c r="I23" i="5"/>
  <c r="I29" i="5" s="1"/>
  <c r="E23" i="5"/>
  <c r="E29" i="5" s="1"/>
  <c r="D23" i="5"/>
  <c r="D29" i="5" s="1"/>
  <c r="C23" i="5"/>
  <c r="C29" i="5" s="1"/>
  <c r="D7" i="5" s="1"/>
  <c r="B23" i="5"/>
  <c r="B29" i="5" s="1"/>
  <c r="AL22" i="5"/>
  <c r="AK22" i="5"/>
  <c r="AJ22" i="5"/>
  <c r="AI22" i="5"/>
  <c r="AE22" i="5"/>
  <c r="AD22" i="5"/>
  <c r="AC22" i="5"/>
  <c r="AB22" i="5"/>
  <c r="X22" i="5"/>
  <c r="W22" i="5"/>
  <c r="V22" i="5"/>
  <c r="U22" i="5"/>
  <c r="S22" i="5"/>
  <c r="R22" i="5"/>
  <c r="Q22" i="5"/>
  <c r="P22" i="5"/>
  <c r="L22" i="5"/>
  <c r="K22" i="5"/>
  <c r="J22" i="5"/>
  <c r="I22" i="5"/>
  <c r="E22" i="5"/>
  <c r="D22" i="5"/>
  <c r="C22" i="5"/>
  <c r="B22" i="5"/>
  <c r="AE19" i="5"/>
  <c r="AD19" i="5"/>
  <c r="AC19" i="5"/>
  <c r="AB19" i="5"/>
  <c r="X19" i="5"/>
  <c r="W19" i="5"/>
  <c r="V19" i="5"/>
  <c r="U19" i="5"/>
  <c r="S19" i="5"/>
  <c r="R19" i="5"/>
  <c r="Q19" i="5"/>
  <c r="P19" i="5"/>
  <c r="L19" i="5"/>
  <c r="K19" i="5"/>
  <c r="J19" i="5"/>
  <c r="I19" i="5"/>
  <c r="E19" i="5"/>
  <c r="D19" i="5"/>
  <c r="C19" i="5"/>
  <c r="B19" i="5"/>
  <c r="AE18" i="5"/>
  <c r="AD18" i="5"/>
  <c r="AC18" i="5"/>
  <c r="AB18" i="5"/>
  <c r="X18" i="5"/>
  <c r="W18" i="5"/>
  <c r="V18" i="5"/>
  <c r="U18" i="5"/>
  <c r="S18" i="5"/>
  <c r="R18" i="5"/>
  <c r="Q18" i="5"/>
  <c r="P18" i="5"/>
  <c r="L18" i="5"/>
  <c r="K18" i="5"/>
  <c r="J18" i="5"/>
  <c r="I18" i="5"/>
  <c r="E18" i="5"/>
  <c r="D18" i="5"/>
  <c r="C18" i="5"/>
  <c r="B18" i="5"/>
  <c r="AD17" i="5"/>
  <c r="AC17" i="5"/>
  <c r="AE17" i="5" s="1"/>
  <c r="AB17" i="5"/>
  <c r="W17" i="5"/>
  <c r="V17" i="5"/>
  <c r="X17" i="5" s="1"/>
  <c r="U17" i="5"/>
  <c r="R17" i="5"/>
  <c r="Q17" i="5"/>
  <c r="S17" i="5" s="1"/>
  <c r="P17" i="5"/>
  <c r="K17" i="5"/>
  <c r="J17" i="5"/>
  <c r="L17" i="5" s="1"/>
  <c r="I17" i="5"/>
  <c r="D17" i="5"/>
  <c r="C17" i="5"/>
  <c r="E17" i="5" s="1"/>
  <c r="B17" i="5"/>
  <c r="AE16" i="5"/>
  <c r="AD16" i="5"/>
  <c r="AC16" i="5"/>
  <c r="AB16" i="5"/>
  <c r="X16" i="5"/>
  <c r="W16" i="5"/>
  <c r="V16" i="5"/>
  <c r="U16" i="5"/>
  <c r="S16" i="5"/>
  <c r="R16" i="5"/>
  <c r="Q16" i="5"/>
  <c r="P16" i="5"/>
  <c r="L16" i="5"/>
  <c r="K16" i="5"/>
  <c r="J16" i="5"/>
  <c r="I16" i="5"/>
  <c r="E16" i="5"/>
  <c r="D16" i="5"/>
  <c r="C16" i="5"/>
  <c r="B16" i="5"/>
  <c r="AD15" i="5"/>
  <c r="AC15" i="5"/>
  <c r="AB15" i="5"/>
  <c r="W15" i="5"/>
  <c r="V15" i="5"/>
  <c r="U15" i="5"/>
  <c r="R15" i="5"/>
  <c r="Q15" i="5"/>
  <c r="S15" i="5" s="1"/>
  <c r="P15" i="5"/>
  <c r="K15" i="5"/>
  <c r="J15" i="5"/>
  <c r="L15" i="5" s="1"/>
  <c r="I15" i="5"/>
  <c r="D15" i="5"/>
  <c r="C15" i="5"/>
  <c r="E15" i="5" s="1"/>
  <c r="B15" i="5"/>
  <c r="AE14" i="5"/>
  <c r="AD14" i="5"/>
  <c r="AC14" i="5"/>
  <c r="AB14" i="5"/>
  <c r="X14" i="5"/>
  <c r="W14" i="5"/>
  <c r="V14" i="5"/>
  <c r="U14" i="5"/>
  <c r="S14" i="5"/>
  <c r="S20" i="5" s="1"/>
  <c r="R14" i="5"/>
  <c r="R20" i="5" s="1"/>
  <c r="Q14" i="5"/>
  <c r="P14" i="5"/>
  <c r="P20" i="5" s="1"/>
  <c r="L14" i="5"/>
  <c r="L20" i="5" s="1"/>
  <c r="K14" i="5"/>
  <c r="K20" i="5" s="1"/>
  <c r="J14" i="5"/>
  <c r="I14" i="5"/>
  <c r="I20" i="5" s="1"/>
  <c r="E14" i="5"/>
  <c r="E20" i="5" s="1"/>
  <c r="D14" i="5"/>
  <c r="D20" i="5" s="1"/>
  <c r="C14" i="5"/>
  <c r="B14" i="5"/>
  <c r="B20" i="5" s="1"/>
  <c r="AL13" i="5"/>
  <c r="AK13" i="5"/>
  <c r="AJ13" i="5"/>
  <c r="AI13" i="5"/>
  <c r="AE13" i="5"/>
  <c r="AD13" i="5"/>
  <c r="AC13" i="5"/>
  <c r="AB13" i="5"/>
  <c r="S13" i="5"/>
  <c r="R13" i="5"/>
  <c r="Q13" i="5"/>
  <c r="P13" i="5"/>
  <c r="L13" i="5"/>
  <c r="K13" i="5"/>
  <c r="J13" i="5"/>
  <c r="I13" i="5"/>
  <c r="AK10" i="5"/>
  <c r="AJ10" i="5"/>
  <c r="AI10" i="5"/>
  <c r="AH10" i="5"/>
  <c r="AG10" i="5"/>
  <c r="AF10" i="5"/>
  <c r="AE10" i="5"/>
  <c r="AD10" i="5"/>
  <c r="R10" i="5"/>
  <c r="P10" i="5"/>
  <c r="O10" i="5"/>
  <c r="N10" i="5"/>
  <c r="M10" i="5"/>
  <c r="L10" i="5"/>
  <c r="K10" i="5"/>
  <c r="F10" i="5"/>
  <c r="E10" i="5"/>
  <c r="D10" i="5"/>
  <c r="B10" i="5"/>
  <c r="AK9" i="5"/>
  <c r="AJ9" i="5"/>
  <c r="AI9" i="5"/>
  <c r="AH9" i="5"/>
  <c r="AG9" i="5"/>
  <c r="AF9" i="5"/>
  <c r="AE9" i="5"/>
  <c r="AD9" i="5"/>
  <c r="R9" i="5"/>
  <c r="P9" i="5"/>
  <c r="N9" i="5"/>
  <c r="M9" i="5"/>
  <c r="L9" i="5"/>
  <c r="G9" i="5"/>
  <c r="F9" i="5"/>
  <c r="E9" i="5"/>
  <c r="B9" i="5"/>
  <c r="AK8" i="5"/>
  <c r="AJ8" i="5"/>
  <c r="AI8" i="5"/>
  <c r="AH8" i="5"/>
  <c r="AG8" i="5"/>
  <c r="AF8" i="5"/>
  <c r="AE8" i="5"/>
  <c r="AD8" i="5"/>
  <c r="Y8" i="5"/>
  <c r="W8" i="5"/>
  <c r="U8" i="5"/>
  <c r="AA8" i="5" s="1"/>
  <c r="R8" i="5"/>
  <c r="P8" i="5"/>
  <c r="O8" i="5"/>
  <c r="N8" i="5"/>
  <c r="M8" i="5"/>
  <c r="L8" i="5"/>
  <c r="I8" i="5"/>
  <c r="G8" i="5"/>
  <c r="F8" i="5"/>
  <c r="E8" i="5"/>
  <c r="B8" i="5"/>
  <c r="H8" i="5" s="1"/>
  <c r="AK7" i="5"/>
  <c r="AJ7" i="5"/>
  <c r="AI7" i="5"/>
  <c r="AH7" i="5"/>
  <c r="AG7" i="5"/>
  <c r="AF7" i="5"/>
  <c r="AE7" i="5"/>
  <c r="AD7" i="5"/>
  <c r="R7" i="5"/>
  <c r="P7" i="5"/>
  <c r="O7" i="5"/>
  <c r="N7" i="5"/>
  <c r="M7" i="5"/>
  <c r="L7" i="5"/>
  <c r="F7" i="5"/>
  <c r="E7" i="5"/>
  <c r="B7" i="5"/>
  <c r="AK6" i="5"/>
  <c r="AJ6" i="5"/>
  <c r="AI6" i="5"/>
  <c r="AH6" i="5"/>
  <c r="AG6" i="5"/>
  <c r="AF6" i="5"/>
  <c r="AE6" i="5"/>
  <c r="AD6" i="5"/>
  <c r="R6" i="5"/>
  <c r="P6" i="5"/>
  <c r="O6" i="5"/>
  <c r="N6" i="5"/>
  <c r="M6" i="5"/>
  <c r="L6" i="5"/>
  <c r="K6" i="5"/>
  <c r="I6" i="5"/>
  <c r="G6" i="5"/>
  <c r="F6" i="5"/>
  <c r="E6" i="5"/>
  <c r="B6" i="5"/>
  <c r="AK5" i="5"/>
  <c r="AJ5" i="5"/>
  <c r="AI5" i="5"/>
  <c r="AH5" i="5"/>
  <c r="AG5" i="5"/>
  <c r="AF5" i="5"/>
  <c r="AE5" i="5"/>
  <c r="AD5" i="5"/>
  <c r="Y5" i="5"/>
  <c r="U5" i="5"/>
  <c r="R5" i="5"/>
  <c r="P5" i="5"/>
  <c r="O5" i="5"/>
  <c r="N5" i="5"/>
  <c r="M5" i="5"/>
  <c r="L5" i="5"/>
  <c r="K5" i="5"/>
  <c r="I5" i="5"/>
  <c r="G5" i="5"/>
  <c r="F5" i="5"/>
  <c r="E5" i="5"/>
  <c r="B5" i="5"/>
  <c r="AK4" i="5"/>
  <c r="AJ4" i="5"/>
  <c r="AI4" i="5"/>
  <c r="AH4" i="5"/>
  <c r="AG4" i="5"/>
  <c r="AF4" i="5"/>
  <c r="AE4" i="5"/>
  <c r="AD4" i="5"/>
  <c r="Y4" i="5"/>
  <c r="U4" i="5"/>
  <c r="R4" i="5"/>
  <c r="P4" i="5"/>
  <c r="O4" i="5"/>
  <c r="N4" i="5"/>
  <c r="L4" i="5"/>
  <c r="G4" i="5"/>
  <c r="F4" i="5"/>
  <c r="E4" i="5"/>
  <c r="B4" i="5"/>
  <c r="X65" i="4"/>
  <c r="W65" i="4"/>
  <c r="V65" i="4"/>
  <c r="U65" i="4"/>
  <c r="E65" i="4"/>
  <c r="D65" i="4"/>
  <c r="C65" i="4"/>
  <c r="B65" i="4"/>
  <c r="X64" i="4"/>
  <c r="W64" i="4"/>
  <c r="V64" i="4"/>
  <c r="U64" i="4"/>
  <c r="E64" i="4"/>
  <c r="D64" i="4"/>
  <c r="C64" i="4"/>
  <c r="B64" i="4"/>
  <c r="X63" i="4"/>
  <c r="W63" i="4"/>
  <c r="V63" i="4"/>
  <c r="U63" i="4"/>
  <c r="E63" i="4"/>
  <c r="D63" i="4"/>
  <c r="C63" i="4"/>
  <c r="B63" i="4"/>
  <c r="X62" i="4"/>
  <c r="W62" i="4"/>
  <c r="V62" i="4"/>
  <c r="U62" i="4"/>
  <c r="E62" i="4"/>
  <c r="D62" i="4"/>
  <c r="C62" i="4"/>
  <c r="B62" i="4"/>
  <c r="W61" i="4"/>
  <c r="V61" i="4"/>
  <c r="U61" i="4"/>
  <c r="X61" i="4" s="1"/>
  <c r="D61" i="4"/>
  <c r="C61" i="4"/>
  <c r="B61" i="4"/>
  <c r="E61" i="4" s="1"/>
  <c r="W60" i="4"/>
  <c r="W66" i="4" s="1"/>
  <c r="V60" i="4"/>
  <c r="V66" i="4" s="1"/>
  <c r="U60" i="4"/>
  <c r="X60" i="4" s="1"/>
  <c r="D60" i="4"/>
  <c r="D66" i="4" s="1"/>
  <c r="C60" i="4"/>
  <c r="C66" i="4" s="1"/>
  <c r="B60" i="4"/>
  <c r="B66" i="4" s="1"/>
  <c r="X59" i="4"/>
  <c r="W59" i="4"/>
  <c r="V59" i="4"/>
  <c r="U59" i="4"/>
  <c r="E59" i="4"/>
  <c r="D59" i="4"/>
  <c r="C59" i="4"/>
  <c r="B59" i="4"/>
  <c r="AK56" i="4"/>
  <c r="AJ56" i="4"/>
  <c r="AI56" i="4"/>
  <c r="AL56" i="4" s="1"/>
  <c r="AD56" i="4"/>
  <c r="AC56" i="4"/>
  <c r="AB56" i="4"/>
  <c r="AE56" i="4" s="1"/>
  <c r="W56" i="4"/>
  <c r="V56" i="4"/>
  <c r="U56" i="4"/>
  <c r="X56" i="4" s="1"/>
  <c r="R56" i="4"/>
  <c r="Q56" i="4"/>
  <c r="P56" i="4"/>
  <c r="S56" i="4" s="1"/>
  <c r="K56" i="4"/>
  <c r="J56" i="4"/>
  <c r="I56" i="4"/>
  <c r="L56" i="4" s="1"/>
  <c r="D56" i="4"/>
  <c r="C56" i="4"/>
  <c r="B56" i="4"/>
  <c r="E56" i="4" s="1"/>
  <c r="AK55" i="4"/>
  <c r="AJ55" i="4"/>
  <c r="AI55" i="4"/>
  <c r="AL55" i="4" s="1"/>
  <c r="AD55" i="4"/>
  <c r="AC55" i="4"/>
  <c r="AB55" i="4"/>
  <c r="AE55" i="4" s="1"/>
  <c r="W55" i="4"/>
  <c r="V55" i="4"/>
  <c r="U55" i="4"/>
  <c r="X55" i="4" s="1"/>
  <c r="R55" i="4"/>
  <c r="Q55" i="4"/>
  <c r="P55" i="4"/>
  <c r="S55" i="4" s="1"/>
  <c r="K55" i="4"/>
  <c r="J55" i="4"/>
  <c r="I55" i="4"/>
  <c r="L55" i="4" s="1"/>
  <c r="D55" i="4"/>
  <c r="C55" i="4"/>
  <c r="B55" i="4"/>
  <c r="E55" i="4" s="1"/>
  <c r="AK54" i="4"/>
  <c r="AJ54" i="4"/>
  <c r="AI54" i="4"/>
  <c r="AL54" i="4" s="1"/>
  <c r="AD54" i="4"/>
  <c r="AC54" i="4"/>
  <c r="AB54" i="4"/>
  <c r="AE54" i="4" s="1"/>
  <c r="W54" i="4"/>
  <c r="V54" i="4"/>
  <c r="U54" i="4"/>
  <c r="X54" i="4" s="1"/>
  <c r="R54" i="4"/>
  <c r="Q54" i="4"/>
  <c r="P54" i="4"/>
  <c r="S54" i="4" s="1"/>
  <c r="K54" i="4"/>
  <c r="J54" i="4"/>
  <c r="I54" i="4"/>
  <c r="L54" i="4" s="1"/>
  <c r="D54" i="4"/>
  <c r="C54" i="4"/>
  <c r="B54" i="4"/>
  <c r="E54" i="4" s="1"/>
  <c r="AK53" i="4"/>
  <c r="AJ53" i="4"/>
  <c r="AI53" i="4"/>
  <c r="AL53" i="4" s="1"/>
  <c r="AD53" i="4"/>
  <c r="AC53" i="4"/>
  <c r="AB53" i="4"/>
  <c r="AE53" i="4" s="1"/>
  <c r="W53" i="4"/>
  <c r="V53" i="4"/>
  <c r="U53" i="4"/>
  <c r="X53" i="4" s="1"/>
  <c r="R53" i="4"/>
  <c r="Q53" i="4"/>
  <c r="P53" i="4"/>
  <c r="S53" i="4" s="1"/>
  <c r="K53" i="4"/>
  <c r="J53" i="4"/>
  <c r="I53" i="4"/>
  <c r="L53" i="4" s="1"/>
  <c r="D53" i="4"/>
  <c r="C53" i="4"/>
  <c r="B53" i="4"/>
  <c r="E53" i="4" s="1"/>
  <c r="AK52" i="4"/>
  <c r="AJ52" i="4"/>
  <c r="AI52" i="4"/>
  <c r="AL52" i="4" s="1"/>
  <c r="AD52" i="4"/>
  <c r="AC52" i="4"/>
  <c r="AB52" i="4"/>
  <c r="AE52" i="4" s="1"/>
  <c r="W52" i="4"/>
  <c r="V52" i="4"/>
  <c r="U52" i="4"/>
  <c r="X52" i="4" s="1"/>
  <c r="R52" i="4"/>
  <c r="Q52" i="4"/>
  <c r="P52" i="4"/>
  <c r="S52" i="4" s="1"/>
  <c r="K52" i="4"/>
  <c r="J52" i="4"/>
  <c r="I52" i="4"/>
  <c r="L52" i="4" s="1"/>
  <c r="D52" i="4"/>
  <c r="C52" i="4"/>
  <c r="B52" i="4"/>
  <c r="E52" i="4" s="1"/>
  <c r="AK51" i="4"/>
  <c r="AK57" i="4" s="1"/>
  <c r="AJ51" i="4"/>
  <c r="AJ57" i="4" s="1"/>
  <c r="AI51" i="4"/>
  <c r="AL51" i="4" s="1"/>
  <c r="AL57" i="4" s="1"/>
  <c r="AD51" i="4"/>
  <c r="AD57" i="4" s="1"/>
  <c r="AC51" i="4"/>
  <c r="AC57" i="4" s="1"/>
  <c r="AB51" i="4"/>
  <c r="AB57" i="4" s="1"/>
  <c r="W51" i="4"/>
  <c r="W57" i="4" s="1"/>
  <c r="V51" i="4"/>
  <c r="V57" i="4" s="1"/>
  <c r="U51" i="4"/>
  <c r="X51" i="4" s="1"/>
  <c r="X57" i="4" s="1"/>
  <c r="R51" i="4"/>
  <c r="R57" i="4" s="1"/>
  <c r="Q51" i="4"/>
  <c r="Q57" i="4" s="1"/>
  <c r="P51" i="4"/>
  <c r="P57" i="4" s="1"/>
  <c r="K51" i="4"/>
  <c r="K57" i="4" s="1"/>
  <c r="J51" i="4"/>
  <c r="J57" i="4" s="1"/>
  <c r="I51" i="4"/>
  <c r="L51" i="4" s="1"/>
  <c r="L57" i="4" s="1"/>
  <c r="D51" i="4"/>
  <c r="D57" i="4" s="1"/>
  <c r="C51" i="4"/>
  <c r="C57" i="4" s="1"/>
  <c r="B51" i="4"/>
  <c r="B57" i="4" s="1"/>
  <c r="AL50" i="4"/>
  <c r="AK50" i="4"/>
  <c r="AJ50" i="4"/>
  <c r="AI50" i="4"/>
  <c r="AE50" i="4"/>
  <c r="AD50" i="4"/>
  <c r="AC50" i="4"/>
  <c r="AB50" i="4"/>
  <c r="X50" i="4"/>
  <c r="W50" i="4"/>
  <c r="V50" i="4"/>
  <c r="U50" i="4"/>
  <c r="S50" i="4"/>
  <c r="R50" i="4"/>
  <c r="Q50" i="4"/>
  <c r="P50" i="4"/>
  <c r="L50" i="4"/>
  <c r="K50" i="4"/>
  <c r="J50" i="4"/>
  <c r="I50" i="4"/>
  <c r="E50" i="4"/>
  <c r="D50" i="4"/>
  <c r="C50" i="4"/>
  <c r="B50" i="4"/>
  <c r="AD47" i="4"/>
  <c r="AC47" i="4"/>
  <c r="AB47" i="4"/>
  <c r="AE47" i="4" s="1"/>
  <c r="W47" i="4"/>
  <c r="V47" i="4"/>
  <c r="U47" i="4"/>
  <c r="X47" i="4" s="1"/>
  <c r="R47" i="4"/>
  <c r="Q47" i="4"/>
  <c r="P47" i="4"/>
  <c r="S47" i="4" s="1"/>
  <c r="K47" i="4"/>
  <c r="J47" i="4"/>
  <c r="I47" i="4"/>
  <c r="L47" i="4" s="1"/>
  <c r="D47" i="4"/>
  <c r="C47" i="4"/>
  <c r="B47" i="4"/>
  <c r="E47" i="4" s="1"/>
  <c r="AD46" i="4"/>
  <c r="AC46" i="4"/>
  <c r="AB46" i="4"/>
  <c r="AE46" i="4" s="1"/>
  <c r="W46" i="4"/>
  <c r="V46" i="4"/>
  <c r="U46" i="4"/>
  <c r="X46" i="4" s="1"/>
  <c r="R46" i="4"/>
  <c r="Q46" i="4"/>
  <c r="P46" i="4"/>
  <c r="S46" i="4" s="1"/>
  <c r="K46" i="4"/>
  <c r="J46" i="4"/>
  <c r="I46" i="4"/>
  <c r="L46" i="4" s="1"/>
  <c r="D46" i="4"/>
  <c r="C46" i="4"/>
  <c r="B46" i="4"/>
  <c r="E46" i="4" s="1"/>
  <c r="AD45" i="4"/>
  <c r="AC45" i="4"/>
  <c r="AB45" i="4"/>
  <c r="AE45" i="4" s="1"/>
  <c r="W45" i="4"/>
  <c r="V45" i="4"/>
  <c r="U45" i="4"/>
  <c r="X45" i="4" s="1"/>
  <c r="R45" i="4"/>
  <c r="Q45" i="4"/>
  <c r="P45" i="4"/>
  <c r="S45" i="4" s="1"/>
  <c r="K45" i="4"/>
  <c r="J45" i="4"/>
  <c r="I45" i="4"/>
  <c r="L45" i="4" s="1"/>
  <c r="D45" i="4"/>
  <c r="C45" i="4"/>
  <c r="B45" i="4"/>
  <c r="E45" i="4" s="1"/>
  <c r="AD44" i="4"/>
  <c r="AC44" i="4"/>
  <c r="AB44" i="4"/>
  <c r="AE44" i="4" s="1"/>
  <c r="W44" i="4"/>
  <c r="V44" i="4"/>
  <c r="U44" i="4"/>
  <c r="X44" i="4" s="1"/>
  <c r="R44" i="4"/>
  <c r="Q44" i="4"/>
  <c r="P44" i="4"/>
  <c r="S44" i="4" s="1"/>
  <c r="K44" i="4"/>
  <c r="J44" i="4"/>
  <c r="I44" i="4"/>
  <c r="L44" i="4" s="1"/>
  <c r="D44" i="4"/>
  <c r="C44" i="4"/>
  <c r="B44" i="4"/>
  <c r="E44" i="4" s="1"/>
  <c r="AD43" i="4"/>
  <c r="AC43" i="4"/>
  <c r="AB43" i="4"/>
  <c r="AE43" i="4" s="1"/>
  <c r="W43" i="4"/>
  <c r="V43" i="4"/>
  <c r="U43" i="4"/>
  <c r="X43" i="4" s="1"/>
  <c r="R43" i="4"/>
  <c r="Q43" i="4"/>
  <c r="P43" i="4"/>
  <c r="S43" i="4" s="1"/>
  <c r="K43" i="4"/>
  <c r="J43" i="4"/>
  <c r="I43" i="4"/>
  <c r="L43" i="4" s="1"/>
  <c r="D43" i="4"/>
  <c r="C43" i="4"/>
  <c r="B43" i="4"/>
  <c r="E43" i="4" s="1"/>
  <c r="AD42" i="4"/>
  <c r="AD48" i="4" s="1"/>
  <c r="AC42" i="4"/>
  <c r="AC48" i="4" s="1"/>
  <c r="AB42" i="4"/>
  <c r="AB48" i="4" s="1"/>
  <c r="W42" i="4"/>
  <c r="W48" i="4" s="1"/>
  <c r="V42" i="4"/>
  <c r="V48" i="4" s="1"/>
  <c r="U42" i="4"/>
  <c r="X42" i="4" s="1"/>
  <c r="R42" i="4"/>
  <c r="R48" i="4" s="1"/>
  <c r="Q42" i="4"/>
  <c r="Q48" i="4" s="1"/>
  <c r="P42" i="4"/>
  <c r="P48" i="4" s="1"/>
  <c r="K42" i="4"/>
  <c r="K48" i="4" s="1"/>
  <c r="J42" i="4"/>
  <c r="J48" i="4" s="1"/>
  <c r="I42" i="4"/>
  <c r="L42" i="4" s="1"/>
  <c r="L48" i="4" s="1"/>
  <c r="D42" i="4"/>
  <c r="D48" i="4" s="1"/>
  <c r="C42" i="4"/>
  <c r="C48" i="4" s="1"/>
  <c r="B42" i="4"/>
  <c r="B48" i="4" s="1"/>
  <c r="AL41" i="4"/>
  <c r="AK41" i="4"/>
  <c r="AJ41" i="4"/>
  <c r="AI41" i="4"/>
  <c r="AE41" i="4"/>
  <c r="AD41" i="4"/>
  <c r="AC41" i="4"/>
  <c r="AB41" i="4"/>
  <c r="X41" i="4"/>
  <c r="W41" i="4"/>
  <c r="V41" i="4"/>
  <c r="U41" i="4"/>
  <c r="S41" i="4"/>
  <c r="R41" i="4"/>
  <c r="Q41" i="4"/>
  <c r="P41" i="4"/>
  <c r="L41" i="4"/>
  <c r="K41" i="4"/>
  <c r="J41" i="4"/>
  <c r="I41" i="4"/>
  <c r="E41" i="4"/>
  <c r="D41" i="4"/>
  <c r="C41" i="4"/>
  <c r="B41" i="4"/>
  <c r="D37" i="4"/>
  <c r="C37" i="4"/>
  <c r="B37" i="4"/>
  <c r="E37" i="4" s="1"/>
  <c r="D36" i="4"/>
  <c r="C36" i="4"/>
  <c r="B36" i="4"/>
  <c r="E36" i="4" s="1"/>
  <c r="E35" i="4"/>
  <c r="D35" i="4"/>
  <c r="C35" i="4"/>
  <c r="B35" i="4"/>
  <c r="D34" i="4"/>
  <c r="C34" i="4"/>
  <c r="B34" i="4"/>
  <c r="E34" i="4" s="1"/>
  <c r="E33" i="4"/>
  <c r="D33" i="4"/>
  <c r="C33" i="4"/>
  <c r="B33" i="4"/>
  <c r="E32" i="4"/>
  <c r="D32" i="4"/>
  <c r="C32" i="4"/>
  <c r="C38" i="4" s="1"/>
  <c r="B32" i="4"/>
  <c r="X31" i="4"/>
  <c r="W31" i="4"/>
  <c r="V31" i="4"/>
  <c r="U31" i="4"/>
  <c r="E31" i="4"/>
  <c r="D31" i="4"/>
  <c r="C31" i="4"/>
  <c r="B31" i="4"/>
  <c r="AL28" i="4"/>
  <c r="AE28" i="4"/>
  <c r="AD28" i="4"/>
  <c r="AC28" i="4"/>
  <c r="AB28" i="4"/>
  <c r="S28" i="4"/>
  <c r="R28" i="4"/>
  <c r="Q28" i="4"/>
  <c r="P28" i="4"/>
  <c r="L28" i="4"/>
  <c r="K28" i="4"/>
  <c r="J28" i="4"/>
  <c r="I28" i="4"/>
  <c r="E28" i="4"/>
  <c r="D28" i="4"/>
  <c r="C28" i="4"/>
  <c r="B28" i="4"/>
  <c r="AE27" i="4"/>
  <c r="AD27" i="4"/>
  <c r="AC27" i="4"/>
  <c r="AB27" i="4"/>
  <c r="S27" i="4"/>
  <c r="R27" i="4"/>
  <c r="Q27" i="4"/>
  <c r="P27" i="4"/>
  <c r="L27" i="4"/>
  <c r="K27" i="4"/>
  <c r="J27" i="4"/>
  <c r="I27" i="4"/>
  <c r="E27" i="4"/>
  <c r="D27" i="4"/>
  <c r="C27" i="4"/>
  <c r="B27" i="4"/>
  <c r="AE26" i="4"/>
  <c r="AD26" i="4"/>
  <c r="AC26" i="4"/>
  <c r="AB26" i="4"/>
  <c r="S26" i="4"/>
  <c r="R26" i="4"/>
  <c r="Q26" i="4"/>
  <c r="P26" i="4"/>
  <c r="L26" i="4"/>
  <c r="K26" i="4"/>
  <c r="J26" i="4"/>
  <c r="I26" i="4"/>
  <c r="E26" i="4"/>
  <c r="D26" i="4"/>
  <c r="C26" i="4"/>
  <c r="B26" i="4"/>
  <c r="AE25" i="4"/>
  <c r="AD25" i="4"/>
  <c r="AC25" i="4"/>
  <c r="AB25" i="4"/>
  <c r="S25" i="4"/>
  <c r="R25" i="4"/>
  <c r="Q25" i="4"/>
  <c r="P25" i="4"/>
  <c r="L25" i="4"/>
  <c r="K25" i="4"/>
  <c r="J25" i="4"/>
  <c r="I25" i="4"/>
  <c r="E25" i="4"/>
  <c r="D25" i="4"/>
  <c r="C25" i="4"/>
  <c r="B25" i="4"/>
  <c r="AD24" i="4"/>
  <c r="AC24" i="4"/>
  <c r="AE24" i="4" s="1"/>
  <c r="AB24" i="4"/>
  <c r="R24" i="4"/>
  <c r="Q24" i="4"/>
  <c r="S24" i="4" s="1"/>
  <c r="P24" i="4"/>
  <c r="K24" i="4"/>
  <c r="J24" i="4"/>
  <c r="L24" i="4" s="1"/>
  <c r="I24" i="4"/>
  <c r="D24" i="4"/>
  <c r="C24" i="4"/>
  <c r="E24" i="4" s="1"/>
  <c r="B24" i="4"/>
  <c r="AD23" i="4"/>
  <c r="AC23" i="4"/>
  <c r="AE23" i="4" s="1"/>
  <c r="AB23" i="4"/>
  <c r="R23" i="4"/>
  <c r="R29" i="4" s="1"/>
  <c r="F9" i="4" s="1"/>
  <c r="Q23" i="4"/>
  <c r="S23" i="4" s="1"/>
  <c r="S29" i="4" s="1"/>
  <c r="P23" i="4"/>
  <c r="P29" i="4" s="1"/>
  <c r="B9" i="4" s="1"/>
  <c r="K23" i="4"/>
  <c r="K29" i="4" s="1"/>
  <c r="F8" i="4" s="1"/>
  <c r="J23" i="4"/>
  <c r="L23" i="4" s="1"/>
  <c r="L29" i="4" s="1"/>
  <c r="I23" i="4"/>
  <c r="I29" i="4" s="1"/>
  <c r="B8" i="4" s="1"/>
  <c r="D23" i="4"/>
  <c r="D29" i="4" s="1"/>
  <c r="F7" i="4" s="1"/>
  <c r="C23" i="4"/>
  <c r="E23" i="4" s="1"/>
  <c r="E29" i="4" s="1"/>
  <c r="B23" i="4"/>
  <c r="B29" i="4" s="1"/>
  <c r="B7" i="4" s="1"/>
  <c r="AL22" i="4"/>
  <c r="AK22" i="4"/>
  <c r="AJ22" i="4"/>
  <c r="AI22" i="4"/>
  <c r="AE22" i="4"/>
  <c r="AD22" i="4"/>
  <c r="AC22" i="4"/>
  <c r="AB22" i="4"/>
  <c r="X22" i="4"/>
  <c r="W22" i="4"/>
  <c r="V22" i="4"/>
  <c r="U22" i="4"/>
  <c r="S22" i="4"/>
  <c r="R22" i="4"/>
  <c r="Q22" i="4"/>
  <c r="P22" i="4"/>
  <c r="L22" i="4"/>
  <c r="K22" i="4"/>
  <c r="J22" i="4"/>
  <c r="I22" i="4"/>
  <c r="E22" i="4"/>
  <c r="D22" i="4"/>
  <c r="C22" i="4"/>
  <c r="B22" i="4"/>
  <c r="AD19" i="4"/>
  <c r="AC19" i="4"/>
  <c r="AE19" i="4" s="1"/>
  <c r="AB19" i="4"/>
  <c r="W19" i="4"/>
  <c r="V19" i="4"/>
  <c r="U19" i="4"/>
  <c r="R19" i="4"/>
  <c r="Q19" i="4"/>
  <c r="S19" i="4" s="1"/>
  <c r="P19" i="4"/>
  <c r="K19" i="4"/>
  <c r="J19" i="4"/>
  <c r="L19" i="4" s="1"/>
  <c r="I19" i="4"/>
  <c r="D19" i="4"/>
  <c r="C19" i="4"/>
  <c r="E19" i="4" s="1"/>
  <c r="B19" i="4"/>
  <c r="AD18" i="4"/>
  <c r="AC18" i="4"/>
  <c r="AE18" i="4" s="1"/>
  <c r="AB18" i="4"/>
  <c r="W18" i="4"/>
  <c r="V18" i="4"/>
  <c r="U18" i="4"/>
  <c r="R18" i="4"/>
  <c r="Q18" i="4"/>
  <c r="S18" i="4" s="1"/>
  <c r="P18" i="4"/>
  <c r="K18" i="4"/>
  <c r="J18" i="4"/>
  <c r="L18" i="4" s="1"/>
  <c r="I18" i="4"/>
  <c r="D18" i="4"/>
  <c r="C18" i="4"/>
  <c r="E18" i="4" s="1"/>
  <c r="B18" i="4"/>
  <c r="AD17" i="4"/>
  <c r="AC17" i="4"/>
  <c r="AE17" i="4" s="1"/>
  <c r="AB17" i="4"/>
  <c r="W17" i="4"/>
  <c r="V17" i="4"/>
  <c r="U17" i="4"/>
  <c r="R17" i="4"/>
  <c r="Q17" i="4"/>
  <c r="S17" i="4" s="1"/>
  <c r="P17" i="4"/>
  <c r="K17" i="4"/>
  <c r="J17" i="4"/>
  <c r="L17" i="4" s="1"/>
  <c r="I17" i="4"/>
  <c r="D17" i="4"/>
  <c r="C17" i="4"/>
  <c r="E17" i="4" s="1"/>
  <c r="B17" i="4"/>
  <c r="AD16" i="4"/>
  <c r="AC16" i="4"/>
  <c r="AE16" i="4" s="1"/>
  <c r="AB16" i="4"/>
  <c r="W16" i="4"/>
  <c r="V16" i="4"/>
  <c r="U16" i="4"/>
  <c r="R16" i="4"/>
  <c r="Q16" i="4"/>
  <c r="S16" i="4" s="1"/>
  <c r="P16" i="4"/>
  <c r="K16" i="4"/>
  <c r="J16" i="4"/>
  <c r="L16" i="4" s="1"/>
  <c r="I16" i="4"/>
  <c r="D16" i="4"/>
  <c r="C16" i="4"/>
  <c r="E16" i="4" s="1"/>
  <c r="B16" i="4"/>
  <c r="AD15" i="4"/>
  <c r="AC15" i="4"/>
  <c r="AE15" i="4" s="1"/>
  <c r="AB15" i="4"/>
  <c r="W15" i="4"/>
  <c r="V15" i="4"/>
  <c r="U15" i="4"/>
  <c r="R15" i="4"/>
  <c r="Q15" i="4"/>
  <c r="S15" i="4" s="1"/>
  <c r="P15" i="4"/>
  <c r="K15" i="4"/>
  <c r="J15" i="4"/>
  <c r="L15" i="4" s="1"/>
  <c r="I15" i="4"/>
  <c r="D15" i="4"/>
  <c r="C15" i="4"/>
  <c r="E15" i="4" s="1"/>
  <c r="B15" i="4"/>
  <c r="AD14" i="4"/>
  <c r="AC14" i="4"/>
  <c r="AB14" i="4"/>
  <c r="W14" i="4"/>
  <c r="V14" i="4"/>
  <c r="U14" i="4"/>
  <c r="R14" i="4"/>
  <c r="R20" i="4" s="1"/>
  <c r="F6" i="4" s="1"/>
  <c r="Q14" i="4"/>
  <c r="P14" i="4"/>
  <c r="P20" i="4" s="1"/>
  <c r="B6" i="4" s="1"/>
  <c r="K14" i="4"/>
  <c r="K20" i="4" s="1"/>
  <c r="F5" i="4" s="1"/>
  <c r="J14" i="4"/>
  <c r="J20" i="4" s="1"/>
  <c r="D5" i="4" s="1"/>
  <c r="I14" i="4"/>
  <c r="L14" i="4" s="1"/>
  <c r="L20" i="4" s="1"/>
  <c r="D14" i="4"/>
  <c r="D20" i="4" s="1"/>
  <c r="F4" i="4" s="1"/>
  <c r="C14" i="4"/>
  <c r="C20" i="4" s="1"/>
  <c r="D4" i="4" s="1"/>
  <c r="B14" i="4"/>
  <c r="AL13" i="4"/>
  <c r="AK13" i="4"/>
  <c r="AJ13" i="4"/>
  <c r="AI13" i="4"/>
  <c r="AE13" i="4"/>
  <c r="AD13" i="4"/>
  <c r="AC13" i="4"/>
  <c r="AB13" i="4"/>
  <c r="S13" i="4"/>
  <c r="R13" i="4"/>
  <c r="Q13" i="4"/>
  <c r="P13" i="4"/>
  <c r="L13" i="4"/>
  <c r="K13" i="4"/>
  <c r="J13" i="4"/>
  <c r="I13" i="4"/>
  <c r="AK10" i="4"/>
  <c r="AJ10" i="4"/>
  <c r="AI10" i="4"/>
  <c r="AH10" i="4"/>
  <c r="AG10" i="4"/>
  <c r="AF10" i="4"/>
  <c r="AE10" i="4"/>
  <c r="AD10" i="4"/>
  <c r="R10" i="4"/>
  <c r="P10" i="4"/>
  <c r="O10" i="4"/>
  <c r="N10" i="4"/>
  <c r="M10" i="4"/>
  <c r="L10" i="4"/>
  <c r="K10" i="4"/>
  <c r="G10" i="4"/>
  <c r="E10" i="4"/>
  <c r="D10" i="4"/>
  <c r="C10" i="4"/>
  <c r="I10" i="4" s="1"/>
  <c r="AK9" i="4"/>
  <c r="AJ9" i="4"/>
  <c r="AI9" i="4"/>
  <c r="AH9" i="4"/>
  <c r="AG9" i="4"/>
  <c r="AF9" i="4"/>
  <c r="AE9" i="4"/>
  <c r="AD9" i="4"/>
  <c r="R9" i="4"/>
  <c r="P9" i="4"/>
  <c r="O9" i="4"/>
  <c r="N9" i="4"/>
  <c r="M9" i="4"/>
  <c r="L9" i="4"/>
  <c r="G9" i="4"/>
  <c r="E9" i="4"/>
  <c r="C9" i="4"/>
  <c r="I9" i="4" s="1"/>
  <c r="AK8" i="4"/>
  <c r="AJ8" i="4"/>
  <c r="AI8" i="4"/>
  <c r="AH8" i="4"/>
  <c r="AG8" i="4"/>
  <c r="AF8" i="4"/>
  <c r="AE8" i="4"/>
  <c r="AD8" i="4"/>
  <c r="Y8" i="4"/>
  <c r="U8" i="4"/>
  <c r="R8" i="4"/>
  <c r="P8" i="4"/>
  <c r="O8" i="4"/>
  <c r="N8" i="4"/>
  <c r="M8" i="4"/>
  <c r="L8" i="4"/>
  <c r="G8" i="4"/>
  <c r="E8" i="4"/>
  <c r="AK7" i="4"/>
  <c r="AJ7" i="4"/>
  <c r="AI7" i="4"/>
  <c r="AH7" i="4"/>
  <c r="AG7" i="4"/>
  <c r="AF7" i="4"/>
  <c r="AE7" i="4"/>
  <c r="AD7" i="4"/>
  <c r="R7" i="4"/>
  <c r="P7" i="4"/>
  <c r="O7" i="4"/>
  <c r="N7" i="4"/>
  <c r="M7" i="4"/>
  <c r="L7" i="4"/>
  <c r="G7" i="4"/>
  <c r="E7" i="4"/>
  <c r="C7" i="4"/>
  <c r="I7" i="4" s="1"/>
  <c r="AK6" i="4"/>
  <c r="AJ6" i="4"/>
  <c r="AI6" i="4"/>
  <c r="AH6" i="4"/>
  <c r="AG6" i="4"/>
  <c r="AF6" i="4"/>
  <c r="AE6" i="4"/>
  <c r="AD6" i="4"/>
  <c r="R6" i="4"/>
  <c r="P6" i="4"/>
  <c r="O6" i="4"/>
  <c r="N6" i="4"/>
  <c r="L6" i="4"/>
  <c r="K6" i="4"/>
  <c r="G6" i="4"/>
  <c r="E6" i="4"/>
  <c r="C6" i="4"/>
  <c r="I6" i="4" s="1"/>
  <c r="AK5" i="4"/>
  <c r="AJ5" i="4"/>
  <c r="AI5" i="4"/>
  <c r="AH5" i="4"/>
  <c r="AG5" i="4"/>
  <c r="AF5" i="4"/>
  <c r="AE5" i="4"/>
  <c r="AD5" i="4"/>
  <c r="Y5" i="4"/>
  <c r="U5" i="4"/>
  <c r="R5" i="4"/>
  <c r="P5" i="4"/>
  <c r="O5" i="4"/>
  <c r="N5" i="4"/>
  <c r="M5" i="4"/>
  <c r="L5" i="4"/>
  <c r="K5" i="4"/>
  <c r="G5" i="4"/>
  <c r="E5" i="4"/>
  <c r="AK4" i="4"/>
  <c r="AJ4" i="4"/>
  <c r="AI4" i="4"/>
  <c r="AH4" i="4"/>
  <c r="AG4" i="4"/>
  <c r="AF4" i="4"/>
  <c r="AE4" i="4"/>
  <c r="AD4" i="4"/>
  <c r="Y4" i="4"/>
  <c r="U4" i="4"/>
  <c r="R4" i="4"/>
  <c r="P4" i="4"/>
  <c r="O4" i="4"/>
  <c r="N4" i="4"/>
  <c r="M4" i="4"/>
  <c r="L4" i="4"/>
  <c r="K4" i="4"/>
  <c r="G4" i="4"/>
  <c r="E4" i="4"/>
  <c r="C4" i="4"/>
  <c r="I4" i="4" s="1"/>
  <c r="W65" i="3"/>
  <c r="V65" i="3"/>
  <c r="U65" i="3"/>
  <c r="D65" i="3"/>
  <c r="C65" i="3"/>
  <c r="B65" i="3"/>
  <c r="E65" i="3" s="1"/>
  <c r="W64" i="3"/>
  <c r="V64" i="3"/>
  <c r="U64" i="3"/>
  <c r="D64" i="3"/>
  <c r="C64" i="3"/>
  <c r="B64" i="3"/>
  <c r="W63" i="3"/>
  <c r="V63" i="3"/>
  <c r="U63" i="3"/>
  <c r="D63" i="3"/>
  <c r="C63" i="3"/>
  <c r="B63" i="3"/>
  <c r="E63" i="3" s="1"/>
  <c r="W62" i="3"/>
  <c r="V62" i="3"/>
  <c r="U62" i="3"/>
  <c r="D62" i="3"/>
  <c r="C62" i="3"/>
  <c r="B62" i="3"/>
  <c r="W61" i="3"/>
  <c r="V61" i="3"/>
  <c r="U61" i="3"/>
  <c r="D61" i="3"/>
  <c r="C61" i="3"/>
  <c r="B61" i="3"/>
  <c r="E61" i="3" s="1"/>
  <c r="W60" i="3"/>
  <c r="W66" i="3" s="1"/>
  <c r="V60" i="3"/>
  <c r="V66" i="3" s="1"/>
  <c r="U60" i="3"/>
  <c r="D60" i="3"/>
  <c r="D66" i="3" s="1"/>
  <c r="C60" i="3"/>
  <c r="C66" i="3" s="1"/>
  <c r="B60" i="3"/>
  <c r="X59" i="3"/>
  <c r="W59" i="3"/>
  <c r="V59" i="3"/>
  <c r="U59" i="3"/>
  <c r="E59" i="3"/>
  <c r="D59" i="3"/>
  <c r="C59" i="3"/>
  <c r="B59" i="3"/>
  <c r="AK56" i="3"/>
  <c r="AJ56" i="3"/>
  <c r="AI56" i="3"/>
  <c r="AD56" i="3"/>
  <c r="AC56" i="3"/>
  <c r="AB56" i="3"/>
  <c r="W56" i="3"/>
  <c r="V56" i="3"/>
  <c r="U56" i="3"/>
  <c r="R56" i="3"/>
  <c r="Q56" i="3"/>
  <c r="P56" i="3"/>
  <c r="S56" i="3" s="1"/>
  <c r="K56" i="3"/>
  <c r="J56" i="3"/>
  <c r="I56" i="3"/>
  <c r="D56" i="3"/>
  <c r="C56" i="3"/>
  <c r="B56" i="3"/>
  <c r="AK55" i="3"/>
  <c r="AJ55" i="3"/>
  <c r="AI55" i="3"/>
  <c r="AD55" i="3"/>
  <c r="AC55" i="3"/>
  <c r="AB55" i="3"/>
  <c r="AE55" i="3" s="1"/>
  <c r="W55" i="3"/>
  <c r="V55" i="3"/>
  <c r="U55" i="3"/>
  <c r="R55" i="3"/>
  <c r="Q55" i="3"/>
  <c r="P55" i="3"/>
  <c r="K55" i="3"/>
  <c r="J55" i="3"/>
  <c r="I55" i="3"/>
  <c r="D55" i="3"/>
  <c r="C55" i="3"/>
  <c r="B55" i="3"/>
  <c r="E55" i="3" s="1"/>
  <c r="AK54" i="3"/>
  <c r="AJ54" i="3"/>
  <c r="AI54" i="3"/>
  <c r="AD54" i="3"/>
  <c r="AC54" i="3"/>
  <c r="AB54" i="3"/>
  <c r="W54" i="3"/>
  <c r="V54" i="3"/>
  <c r="U54" i="3"/>
  <c r="R54" i="3"/>
  <c r="Q54" i="3"/>
  <c r="P54" i="3"/>
  <c r="S54" i="3" s="1"/>
  <c r="K54" i="3"/>
  <c r="J54" i="3"/>
  <c r="I54" i="3"/>
  <c r="D54" i="3"/>
  <c r="C54" i="3"/>
  <c r="B54" i="3"/>
  <c r="AK53" i="3"/>
  <c r="AJ53" i="3"/>
  <c r="AI53" i="3"/>
  <c r="AD53" i="3"/>
  <c r="AC53" i="3"/>
  <c r="AB53" i="3"/>
  <c r="AE53" i="3" s="1"/>
  <c r="W53" i="3"/>
  <c r="V53" i="3"/>
  <c r="U53" i="3"/>
  <c r="R53" i="3"/>
  <c r="Q53" i="3"/>
  <c r="P53" i="3"/>
  <c r="K53" i="3"/>
  <c r="J53" i="3"/>
  <c r="I53" i="3"/>
  <c r="D53" i="3"/>
  <c r="C53" i="3"/>
  <c r="B53" i="3"/>
  <c r="E53" i="3" s="1"/>
  <c r="AK52" i="3"/>
  <c r="AJ52" i="3"/>
  <c r="AI52" i="3"/>
  <c r="AD52" i="3"/>
  <c r="AC52" i="3"/>
  <c r="AB52" i="3"/>
  <c r="W52" i="3"/>
  <c r="V52" i="3"/>
  <c r="U52" i="3"/>
  <c r="R52" i="3"/>
  <c r="Q52" i="3"/>
  <c r="P52" i="3"/>
  <c r="S52" i="3" s="1"/>
  <c r="K52" i="3"/>
  <c r="J52" i="3"/>
  <c r="I52" i="3"/>
  <c r="D52" i="3"/>
  <c r="C52" i="3"/>
  <c r="B52" i="3"/>
  <c r="AK51" i="3"/>
  <c r="AK57" i="3" s="1"/>
  <c r="AJ51" i="3"/>
  <c r="AJ57" i="3" s="1"/>
  <c r="AI51" i="3"/>
  <c r="AD51" i="3"/>
  <c r="AD57" i="3" s="1"/>
  <c r="AC51" i="3"/>
  <c r="AC57" i="3" s="1"/>
  <c r="AB51" i="3"/>
  <c r="AE51" i="3" s="1"/>
  <c r="W51" i="3"/>
  <c r="W57" i="3" s="1"/>
  <c r="V51" i="3"/>
  <c r="V57" i="3" s="1"/>
  <c r="U51" i="3"/>
  <c r="R51" i="3"/>
  <c r="R57" i="3" s="1"/>
  <c r="Q51" i="3"/>
  <c r="Q57" i="3" s="1"/>
  <c r="P51" i="3"/>
  <c r="K51" i="3"/>
  <c r="K57" i="3" s="1"/>
  <c r="J51" i="3"/>
  <c r="J57" i="3" s="1"/>
  <c r="I51" i="3"/>
  <c r="D51" i="3"/>
  <c r="D57" i="3" s="1"/>
  <c r="C51" i="3"/>
  <c r="C57" i="3" s="1"/>
  <c r="B51" i="3"/>
  <c r="AL50" i="3"/>
  <c r="AK50" i="3"/>
  <c r="AJ50" i="3"/>
  <c r="AI50" i="3"/>
  <c r="AE50" i="3"/>
  <c r="AD50" i="3"/>
  <c r="AC50" i="3"/>
  <c r="AB50" i="3"/>
  <c r="X50" i="3"/>
  <c r="W50" i="3"/>
  <c r="V50" i="3"/>
  <c r="U50" i="3"/>
  <c r="S50" i="3"/>
  <c r="R50" i="3"/>
  <c r="Q50" i="3"/>
  <c r="P50" i="3"/>
  <c r="L50" i="3"/>
  <c r="K50" i="3"/>
  <c r="J50" i="3"/>
  <c r="I50" i="3"/>
  <c r="E50" i="3"/>
  <c r="D50" i="3"/>
  <c r="C50" i="3"/>
  <c r="B50" i="3"/>
  <c r="AD47" i="3"/>
  <c r="AC47" i="3"/>
  <c r="AB47" i="3"/>
  <c r="W47" i="3"/>
  <c r="V47" i="3"/>
  <c r="U47" i="3"/>
  <c r="X47" i="3" s="1"/>
  <c r="R47" i="3"/>
  <c r="Q47" i="3"/>
  <c r="P47" i="3"/>
  <c r="S47" i="3" s="1"/>
  <c r="K47" i="3"/>
  <c r="J47" i="3"/>
  <c r="I47" i="3"/>
  <c r="D47" i="3"/>
  <c r="C47" i="3"/>
  <c r="B47" i="3"/>
  <c r="AD46" i="3"/>
  <c r="AC46" i="3"/>
  <c r="AB46" i="3"/>
  <c r="AE46" i="3" s="1"/>
  <c r="W46" i="3"/>
  <c r="V46" i="3"/>
  <c r="U46" i="3"/>
  <c r="R46" i="3"/>
  <c r="Q46" i="3"/>
  <c r="P46" i="3"/>
  <c r="K46" i="3"/>
  <c r="J46" i="3"/>
  <c r="I46" i="3"/>
  <c r="L46" i="3" s="1"/>
  <c r="D46" i="3"/>
  <c r="C46" i="3"/>
  <c r="B46" i="3"/>
  <c r="E46" i="3" s="1"/>
  <c r="AD45" i="3"/>
  <c r="AC45" i="3"/>
  <c r="AB45" i="3"/>
  <c r="W45" i="3"/>
  <c r="V45" i="3"/>
  <c r="U45" i="3"/>
  <c r="X45" i="3" s="1"/>
  <c r="R45" i="3"/>
  <c r="Q45" i="3"/>
  <c r="P45" i="3"/>
  <c r="S45" i="3" s="1"/>
  <c r="K45" i="3"/>
  <c r="J45" i="3"/>
  <c r="I45" i="3"/>
  <c r="D45" i="3"/>
  <c r="C45" i="3"/>
  <c r="B45" i="3"/>
  <c r="AD44" i="3"/>
  <c r="AC44" i="3"/>
  <c r="AB44" i="3"/>
  <c r="AE44" i="3" s="1"/>
  <c r="W44" i="3"/>
  <c r="V44" i="3"/>
  <c r="U44" i="3"/>
  <c r="R44" i="3"/>
  <c r="Q44" i="3"/>
  <c r="P44" i="3"/>
  <c r="K44" i="3"/>
  <c r="J44" i="3"/>
  <c r="I44" i="3"/>
  <c r="L44" i="3" s="1"/>
  <c r="D44" i="3"/>
  <c r="C44" i="3"/>
  <c r="B44" i="3"/>
  <c r="E44" i="3" s="1"/>
  <c r="AD43" i="3"/>
  <c r="AC43" i="3"/>
  <c r="AB43" i="3"/>
  <c r="W43" i="3"/>
  <c r="V43" i="3"/>
  <c r="U43" i="3"/>
  <c r="X43" i="3" s="1"/>
  <c r="R43" i="3"/>
  <c r="Q43" i="3"/>
  <c r="P43" i="3"/>
  <c r="S43" i="3" s="1"/>
  <c r="K43" i="3"/>
  <c r="J43" i="3"/>
  <c r="I43" i="3"/>
  <c r="D43" i="3"/>
  <c r="C43" i="3"/>
  <c r="B43" i="3"/>
  <c r="AD42" i="3"/>
  <c r="AD48" i="3" s="1"/>
  <c r="AC42" i="3"/>
  <c r="AC48" i="3" s="1"/>
  <c r="AB42" i="3"/>
  <c r="W42" i="3"/>
  <c r="W48" i="3" s="1"/>
  <c r="V42" i="3"/>
  <c r="V48" i="3" s="1"/>
  <c r="U42" i="3"/>
  <c r="R42" i="3"/>
  <c r="R48" i="3" s="1"/>
  <c r="Q42" i="3"/>
  <c r="Q48" i="3" s="1"/>
  <c r="P42" i="3"/>
  <c r="K42" i="3"/>
  <c r="K48" i="3" s="1"/>
  <c r="J42" i="3"/>
  <c r="J48" i="3" s="1"/>
  <c r="I42" i="3"/>
  <c r="D42" i="3"/>
  <c r="D48" i="3" s="1"/>
  <c r="C42" i="3"/>
  <c r="C48" i="3" s="1"/>
  <c r="B42" i="3"/>
  <c r="AL41" i="3"/>
  <c r="AK41" i="3"/>
  <c r="AJ41" i="3"/>
  <c r="AI41" i="3"/>
  <c r="AE41" i="3"/>
  <c r="AD41" i="3"/>
  <c r="AC41" i="3"/>
  <c r="AB41" i="3"/>
  <c r="X41" i="3"/>
  <c r="W41" i="3"/>
  <c r="V41" i="3"/>
  <c r="U41" i="3"/>
  <c r="S41" i="3"/>
  <c r="R41" i="3"/>
  <c r="Q41" i="3"/>
  <c r="P41" i="3"/>
  <c r="L41" i="3"/>
  <c r="K41" i="3"/>
  <c r="J41" i="3"/>
  <c r="I41" i="3"/>
  <c r="E41" i="3"/>
  <c r="D41" i="3"/>
  <c r="C41" i="3"/>
  <c r="B41" i="3"/>
  <c r="D37" i="3"/>
  <c r="C37" i="3"/>
  <c r="B37" i="3"/>
  <c r="D36" i="3"/>
  <c r="C36" i="3"/>
  <c r="B36" i="3"/>
  <c r="D35" i="3"/>
  <c r="C35" i="3"/>
  <c r="B35" i="3"/>
  <c r="E35" i="3" s="1"/>
  <c r="D34" i="3"/>
  <c r="C34" i="3"/>
  <c r="B34" i="3"/>
  <c r="D33" i="3"/>
  <c r="C33" i="3"/>
  <c r="B33" i="3"/>
  <c r="E33" i="3" s="1"/>
  <c r="D32" i="3"/>
  <c r="D38" i="3" s="1"/>
  <c r="C32" i="3"/>
  <c r="C38" i="3" s="1"/>
  <c r="B32" i="3"/>
  <c r="X31" i="3"/>
  <c r="W31" i="3"/>
  <c r="V31" i="3"/>
  <c r="U31" i="3"/>
  <c r="E31" i="3"/>
  <c r="D31" i="3"/>
  <c r="C31" i="3"/>
  <c r="B31" i="3"/>
  <c r="AL28" i="3"/>
  <c r="AD28" i="3"/>
  <c r="AC28" i="3"/>
  <c r="AE28" i="3" s="1"/>
  <c r="AB28" i="3"/>
  <c r="R28" i="3"/>
  <c r="Q28" i="3"/>
  <c r="P28" i="3"/>
  <c r="S28" i="3" s="1"/>
  <c r="K28" i="3"/>
  <c r="J28" i="3"/>
  <c r="I28" i="3"/>
  <c r="L28" i="3" s="1"/>
  <c r="D28" i="3"/>
  <c r="C28" i="3"/>
  <c r="B28" i="3"/>
  <c r="E28" i="3" s="1"/>
  <c r="AD27" i="3"/>
  <c r="AC27" i="3"/>
  <c r="AB27" i="3"/>
  <c r="AE27" i="3" s="1"/>
  <c r="R27" i="3"/>
  <c r="Q27" i="3"/>
  <c r="P27" i="3"/>
  <c r="S27" i="3" s="1"/>
  <c r="K27" i="3"/>
  <c r="J27" i="3"/>
  <c r="I27" i="3"/>
  <c r="L27" i="3" s="1"/>
  <c r="D27" i="3"/>
  <c r="C27" i="3"/>
  <c r="B27" i="3"/>
  <c r="E27" i="3" s="1"/>
  <c r="AD26" i="3"/>
  <c r="AC26" i="3"/>
  <c r="AB26" i="3"/>
  <c r="R26" i="3"/>
  <c r="Q26" i="3"/>
  <c r="P26" i="3"/>
  <c r="K26" i="3"/>
  <c r="J26" i="3"/>
  <c r="I26" i="3"/>
  <c r="L26" i="3" s="1"/>
  <c r="D26" i="3"/>
  <c r="C26" i="3"/>
  <c r="B26" i="3"/>
  <c r="E26" i="3" s="1"/>
  <c r="AD25" i="3"/>
  <c r="AC25" i="3"/>
  <c r="AB25" i="3"/>
  <c r="R25" i="3"/>
  <c r="Q25" i="3"/>
  <c r="P25" i="3"/>
  <c r="S25" i="3" s="1"/>
  <c r="K25" i="3"/>
  <c r="J25" i="3"/>
  <c r="I25" i="3"/>
  <c r="D25" i="3"/>
  <c r="C25" i="3"/>
  <c r="B25" i="3"/>
  <c r="AD24" i="3"/>
  <c r="AC24" i="3"/>
  <c r="AB24" i="3"/>
  <c r="AE24" i="3" s="1"/>
  <c r="R24" i="3"/>
  <c r="Q24" i="3"/>
  <c r="P24" i="3"/>
  <c r="K24" i="3"/>
  <c r="J24" i="3"/>
  <c r="I24" i="3"/>
  <c r="D24" i="3"/>
  <c r="C24" i="3"/>
  <c r="B24" i="3"/>
  <c r="E24" i="3" s="1"/>
  <c r="AD23" i="3"/>
  <c r="AC23" i="3"/>
  <c r="AB23" i="3"/>
  <c r="R23" i="3"/>
  <c r="R29" i="3" s="1"/>
  <c r="Q23" i="3"/>
  <c r="Q29" i="3" s="1"/>
  <c r="P23" i="3"/>
  <c r="K23" i="3"/>
  <c r="K29" i="3" s="1"/>
  <c r="J23" i="3"/>
  <c r="J29" i="3" s="1"/>
  <c r="I23" i="3"/>
  <c r="D23" i="3"/>
  <c r="D29" i="3" s="1"/>
  <c r="C23" i="3"/>
  <c r="C29" i="3" s="1"/>
  <c r="B23" i="3"/>
  <c r="AL22" i="3"/>
  <c r="AK22" i="3"/>
  <c r="AJ22" i="3"/>
  <c r="AI22" i="3"/>
  <c r="AE22" i="3"/>
  <c r="AD22" i="3"/>
  <c r="AC22" i="3"/>
  <c r="AB22" i="3"/>
  <c r="X22" i="3"/>
  <c r="W22" i="3"/>
  <c r="V22" i="3"/>
  <c r="U22" i="3"/>
  <c r="S22" i="3"/>
  <c r="R22" i="3"/>
  <c r="Q22" i="3"/>
  <c r="P22" i="3"/>
  <c r="L22" i="3"/>
  <c r="K22" i="3"/>
  <c r="J22" i="3"/>
  <c r="I22" i="3"/>
  <c r="E22" i="3"/>
  <c r="D22" i="3"/>
  <c r="C22" i="3"/>
  <c r="B22" i="3"/>
  <c r="AD19" i="3"/>
  <c r="AC19" i="3"/>
  <c r="AB19" i="3"/>
  <c r="W19" i="3"/>
  <c r="V19" i="3"/>
  <c r="U19" i="3"/>
  <c r="X19" i="3" s="1"/>
  <c r="R19" i="3"/>
  <c r="Q19" i="3"/>
  <c r="P19" i="3"/>
  <c r="K19" i="3"/>
  <c r="J19" i="3"/>
  <c r="I19" i="3"/>
  <c r="D19" i="3"/>
  <c r="C19" i="3"/>
  <c r="B19" i="3"/>
  <c r="AD18" i="3"/>
  <c r="AC18" i="3"/>
  <c r="AB18" i="3"/>
  <c r="W18" i="3"/>
  <c r="V18" i="3"/>
  <c r="U18" i="3"/>
  <c r="R18" i="3"/>
  <c r="Q18" i="3"/>
  <c r="P18" i="3"/>
  <c r="K18" i="3"/>
  <c r="J18" i="3"/>
  <c r="I18" i="3"/>
  <c r="L18" i="3" s="1"/>
  <c r="D18" i="3"/>
  <c r="C18" i="3"/>
  <c r="B18" i="3"/>
  <c r="AD17" i="3"/>
  <c r="AC17" i="3"/>
  <c r="AB17" i="3"/>
  <c r="AE17" i="3" s="1"/>
  <c r="W17" i="3"/>
  <c r="V17" i="3"/>
  <c r="U17" i="3"/>
  <c r="X17" i="3" s="1"/>
  <c r="R17" i="3"/>
  <c r="Q17" i="3"/>
  <c r="P17" i="3"/>
  <c r="K17" i="3"/>
  <c r="J17" i="3"/>
  <c r="I17" i="3"/>
  <c r="D17" i="3"/>
  <c r="C17" i="3"/>
  <c r="B17" i="3"/>
  <c r="E17" i="3" s="1"/>
  <c r="AD16" i="3"/>
  <c r="AC16" i="3"/>
  <c r="AB16" i="3"/>
  <c r="W16" i="3"/>
  <c r="V16" i="3"/>
  <c r="U16" i="3"/>
  <c r="R16" i="3"/>
  <c r="Q16" i="3"/>
  <c r="P16" i="3"/>
  <c r="S16" i="3" s="1"/>
  <c r="K16" i="3"/>
  <c r="J16" i="3"/>
  <c r="I16" i="3"/>
  <c r="L16" i="3" s="1"/>
  <c r="D16" i="3"/>
  <c r="C16" i="3"/>
  <c r="B16" i="3"/>
  <c r="AD15" i="3"/>
  <c r="AC15" i="3"/>
  <c r="AB15" i="3"/>
  <c r="AE15" i="3" s="1"/>
  <c r="W15" i="3"/>
  <c r="V15" i="3"/>
  <c r="U15" i="3"/>
  <c r="X15" i="3" s="1"/>
  <c r="R15" i="3"/>
  <c r="Q15" i="3"/>
  <c r="P15" i="3"/>
  <c r="K15" i="3"/>
  <c r="J15" i="3"/>
  <c r="I15" i="3"/>
  <c r="D15" i="3"/>
  <c r="C15" i="3"/>
  <c r="B15" i="3"/>
  <c r="E15" i="3" s="1"/>
  <c r="AD14" i="3"/>
  <c r="AC14" i="3"/>
  <c r="AB14" i="3"/>
  <c r="W14" i="3"/>
  <c r="V14" i="3"/>
  <c r="U14" i="3"/>
  <c r="R14" i="3"/>
  <c r="R20" i="3" s="1"/>
  <c r="F6" i="3" s="1"/>
  <c r="Q14" i="3"/>
  <c r="Q20" i="3" s="1"/>
  <c r="D6" i="3" s="1"/>
  <c r="P14" i="3"/>
  <c r="S14" i="3" s="1"/>
  <c r="K14" i="3"/>
  <c r="K20" i="3" s="1"/>
  <c r="F5" i="3" s="1"/>
  <c r="J14" i="3"/>
  <c r="J20" i="3" s="1"/>
  <c r="D5" i="3" s="1"/>
  <c r="I14" i="3"/>
  <c r="L14" i="3" s="1"/>
  <c r="D14" i="3"/>
  <c r="D20" i="3" s="1"/>
  <c r="F4" i="3" s="1"/>
  <c r="C14" i="3"/>
  <c r="C20" i="3" s="1"/>
  <c r="D4" i="3" s="1"/>
  <c r="B14" i="3"/>
  <c r="AL13" i="3"/>
  <c r="AK13" i="3"/>
  <c r="AJ13" i="3"/>
  <c r="AI13" i="3"/>
  <c r="AE13" i="3"/>
  <c r="AD13" i="3"/>
  <c r="AC13" i="3"/>
  <c r="AB13" i="3"/>
  <c r="S13" i="3"/>
  <c r="R13" i="3"/>
  <c r="Q13" i="3"/>
  <c r="P13" i="3"/>
  <c r="L13" i="3"/>
  <c r="K13" i="3"/>
  <c r="J13" i="3"/>
  <c r="I13" i="3"/>
  <c r="AK10" i="3"/>
  <c r="AJ10" i="3"/>
  <c r="AI10" i="3"/>
  <c r="AH10" i="3"/>
  <c r="AG10" i="3"/>
  <c r="AF10" i="3"/>
  <c r="AE10" i="3"/>
  <c r="AD10" i="3"/>
  <c r="R10" i="3"/>
  <c r="P10" i="3"/>
  <c r="O10" i="3"/>
  <c r="N10" i="3"/>
  <c r="L10" i="3"/>
  <c r="K10" i="3"/>
  <c r="G10" i="3"/>
  <c r="F10" i="3"/>
  <c r="E10" i="3"/>
  <c r="D10" i="3"/>
  <c r="AK9" i="3"/>
  <c r="AJ9" i="3"/>
  <c r="AI9" i="3"/>
  <c r="AH9" i="3"/>
  <c r="AG9" i="3"/>
  <c r="AF9" i="3"/>
  <c r="AE9" i="3"/>
  <c r="AD9" i="3"/>
  <c r="R9" i="3"/>
  <c r="P9" i="3"/>
  <c r="O9" i="3"/>
  <c r="N9" i="3"/>
  <c r="M9" i="3"/>
  <c r="L9" i="3"/>
  <c r="G9" i="3"/>
  <c r="F9" i="3"/>
  <c r="E9" i="3"/>
  <c r="D9" i="3"/>
  <c r="AK8" i="3"/>
  <c r="AJ8" i="3"/>
  <c r="AI8" i="3"/>
  <c r="AH8" i="3"/>
  <c r="AG8" i="3"/>
  <c r="AF8" i="3"/>
  <c r="AE8" i="3"/>
  <c r="AD8" i="3"/>
  <c r="Y8" i="3"/>
  <c r="W8" i="3"/>
  <c r="U8" i="3"/>
  <c r="AA8" i="3" s="1"/>
  <c r="R8" i="3"/>
  <c r="P8" i="3"/>
  <c r="O8" i="3"/>
  <c r="N8" i="3"/>
  <c r="M8" i="3"/>
  <c r="L8" i="3"/>
  <c r="G8" i="3"/>
  <c r="F8" i="3"/>
  <c r="E8" i="3"/>
  <c r="D8" i="3"/>
  <c r="AK7" i="3"/>
  <c r="AJ7" i="3"/>
  <c r="AI7" i="3"/>
  <c r="AH7" i="3"/>
  <c r="AG7" i="3"/>
  <c r="AF7" i="3"/>
  <c r="AE7" i="3"/>
  <c r="AD7" i="3"/>
  <c r="R7" i="3"/>
  <c r="P7" i="3"/>
  <c r="O7" i="3"/>
  <c r="N7" i="3"/>
  <c r="M7" i="3"/>
  <c r="L7" i="3"/>
  <c r="G7" i="3"/>
  <c r="F7" i="3"/>
  <c r="E7" i="3"/>
  <c r="D7" i="3"/>
  <c r="AK6" i="3"/>
  <c r="AJ6" i="3"/>
  <c r="AI6" i="3"/>
  <c r="AH6" i="3"/>
  <c r="AG6" i="3"/>
  <c r="AF6" i="3"/>
  <c r="AE6" i="3"/>
  <c r="AD6" i="3"/>
  <c r="P6" i="3"/>
  <c r="O6" i="3"/>
  <c r="N6" i="3"/>
  <c r="M6" i="3"/>
  <c r="L6" i="3"/>
  <c r="K6" i="3"/>
  <c r="G6" i="3"/>
  <c r="E6" i="3"/>
  <c r="AK5" i="3"/>
  <c r="AJ5" i="3"/>
  <c r="AI5" i="3"/>
  <c r="AH5" i="3"/>
  <c r="AG5" i="3"/>
  <c r="AF5" i="3"/>
  <c r="AE5" i="3"/>
  <c r="AD5" i="3"/>
  <c r="Y5" i="3"/>
  <c r="W5" i="3"/>
  <c r="U5" i="3"/>
  <c r="AA5" i="3" s="1"/>
  <c r="R5" i="3"/>
  <c r="Q5" i="3"/>
  <c r="P5" i="3"/>
  <c r="O5" i="3"/>
  <c r="N5" i="3"/>
  <c r="M5" i="3"/>
  <c r="L5" i="3"/>
  <c r="K5" i="3"/>
  <c r="G5" i="3"/>
  <c r="E5" i="3"/>
  <c r="AK4" i="3"/>
  <c r="AJ4" i="3"/>
  <c r="AI4" i="3"/>
  <c r="AH4" i="3"/>
  <c r="AG4" i="3"/>
  <c r="AF4" i="3"/>
  <c r="AE4" i="3"/>
  <c r="AD4" i="3"/>
  <c r="AA4" i="3"/>
  <c r="Y4" i="3"/>
  <c r="W4" i="3"/>
  <c r="U4" i="3"/>
  <c r="R4" i="3"/>
  <c r="P4" i="3"/>
  <c r="O4" i="3"/>
  <c r="N4" i="3"/>
  <c r="M4" i="3"/>
  <c r="L4" i="3"/>
  <c r="K4" i="3"/>
  <c r="G4" i="3"/>
  <c r="E4" i="3"/>
  <c r="W65" i="2"/>
  <c r="V65" i="2"/>
  <c r="U65" i="2"/>
  <c r="D65" i="2"/>
  <c r="C65" i="2"/>
  <c r="B65" i="2"/>
  <c r="E65" i="2" s="1"/>
  <c r="W64" i="2"/>
  <c r="V64" i="2"/>
  <c r="U64" i="2"/>
  <c r="X64" i="2" s="1"/>
  <c r="D64" i="2"/>
  <c r="C64" i="2"/>
  <c r="B64" i="2"/>
  <c r="W63" i="2"/>
  <c r="V63" i="2"/>
  <c r="U63" i="2"/>
  <c r="D63" i="2"/>
  <c r="C63" i="2"/>
  <c r="B63" i="2"/>
  <c r="E63" i="2" s="1"/>
  <c r="W62" i="2"/>
  <c r="V62" i="2"/>
  <c r="U62" i="2"/>
  <c r="X62" i="2" s="1"/>
  <c r="D62" i="2"/>
  <c r="C62" i="2"/>
  <c r="B62" i="2"/>
  <c r="W61" i="2"/>
  <c r="V61" i="2"/>
  <c r="U61" i="2"/>
  <c r="D61" i="2"/>
  <c r="C61" i="2"/>
  <c r="B61" i="2"/>
  <c r="E61" i="2" s="1"/>
  <c r="W60" i="2"/>
  <c r="W66" i="2" s="1"/>
  <c r="V60" i="2"/>
  <c r="V66" i="2" s="1"/>
  <c r="U60" i="2"/>
  <c r="X60" i="2" s="1"/>
  <c r="D60" i="2"/>
  <c r="D66" i="2" s="1"/>
  <c r="C60" i="2"/>
  <c r="C66" i="2" s="1"/>
  <c r="E10" i="2" s="1"/>
  <c r="B60" i="2"/>
  <c r="X59" i="2"/>
  <c r="W59" i="2"/>
  <c r="V59" i="2"/>
  <c r="U59" i="2"/>
  <c r="E59" i="2"/>
  <c r="D59" i="2"/>
  <c r="C59" i="2"/>
  <c r="B59" i="2"/>
  <c r="AK56" i="2"/>
  <c r="AJ56" i="2"/>
  <c r="AI56" i="2"/>
  <c r="AL56" i="2" s="1"/>
  <c r="AD56" i="2"/>
  <c r="AC56" i="2"/>
  <c r="AB56" i="2"/>
  <c r="W56" i="2"/>
  <c r="V56" i="2"/>
  <c r="U56" i="2"/>
  <c r="R56" i="2"/>
  <c r="Q56" i="2"/>
  <c r="P56" i="2"/>
  <c r="S56" i="2" s="1"/>
  <c r="K56" i="2"/>
  <c r="J56" i="2"/>
  <c r="I56" i="2"/>
  <c r="L56" i="2" s="1"/>
  <c r="D56" i="2"/>
  <c r="C56" i="2"/>
  <c r="B56" i="2"/>
  <c r="AK55" i="2"/>
  <c r="AJ55" i="2"/>
  <c r="AI55" i="2"/>
  <c r="AD55" i="2"/>
  <c r="AC55" i="2"/>
  <c r="AB55" i="2"/>
  <c r="AE55" i="2" s="1"/>
  <c r="W55" i="2"/>
  <c r="V55" i="2"/>
  <c r="U55" i="2"/>
  <c r="X55" i="2" s="1"/>
  <c r="R55" i="2"/>
  <c r="Q55" i="2"/>
  <c r="P55" i="2"/>
  <c r="K55" i="2"/>
  <c r="J55" i="2"/>
  <c r="I55" i="2"/>
  <c r="D55" i="2"/>
  <c r="C55" i="2"/>
  <c r="B55" i="2"/>
  <c r="E55" i="2" s="1"/>
  <c r="AK54" i="2"/>
  <c r="AJ54" i="2"/>
  <c r="AI54" i="2"/>
  <c r="AL54" i="2" s="1"/>
  <c r="AD54" i="2"/>
  <c r="AC54" i="2"/>
  <c r="AB54" i="2"/>
  <c r="AE54" i="2" s="1"/>
  <c r="W54" i="2"/>
  <c r="V54" i="2"/>
  <c r="U54" i="2"/>
  <c r="R54" i="2"/>
  <c r="Q54" i="2"/>
  <c r="P54" i="2"/>
  <c r="S54" i="2" s="1"/>
  <c r="K54" i="2"/>
  <c r="J54" i="2"/>
  <c r="I54" i="2"/>
  <c r="L54" i="2" s="1"/>
  <c r="D54" i="2"/>
  <c r="C54" i="2"/>
  <c r="B54" i="2"/>
  <c r="E54" i="2" s="1"/>
  <c r="AK53" i="2"/>
  <c r="AJ53" i="2"/>
  <c r="AI53" i="2"/>
  <c r="AD53" i="2"/>
  <c r="AC53" i="2"/>
  <c r="AB53" i="2"/>
  <c r="AE53" i="2" s="1"/>
  <c r="W53" i="2"/>
  <c r="V53" i="2"/>
  <c r="U53" i="2"/>
  <c r="X53" i="2" s="1"/>
  <c r="R53" i="2"/>
  <c r="Q53" i="2"/>
  <c r="P53" i="2"/>
  <c r="S53" i="2" s="1"/>
  <c r="K53" i="2"/>
  <c r="J53" i="2"/>
  <c r="I53" i="2"/>
  <c r="D53" i="2"/>
  <c r="C53" i="2"/>
  <c r="B53" i="2"/>
  <c r="AK52" i="2"/>
  <c r="AJ52" i="2"/>
  <c r="AI52" i="2"/>
  <c r="AL52" i="2" s="1"/>
  <c r="AD52" i="2"/>
  <c r="AC52" i="2"/>
  <c r="AB52" i="2"/>
  <c r="W52" i="2"/>
  <c r="V52" i="2"/>
  <c r="U52" i="2"/>
  <c r="R52" i="2"/>
  <c r="Q52" i="2"/>
  <c r="P52" i="2"/>
  <c r="K52" i="2"/>
  <c r="J52" i="2"/>
  <c r="I52" i="2"/>
  <c r="L52" i="2" s="1"/>
  <c r="D52" i="2"/>
  <c r="C52" i="2"/>
  <c r="B52" i="2"/>
  <c r="AK51" i="2"/>
  <c r="AK57" i="2" s="1"/>
  <c r="AJ51" i="2"/>
  <c r="AJ57" i="2" s="1"/>
  <c r="AI51" i="2"/>
  <c r="AD51" i="2"/>
  <c r="AD57" i="2" s="1"/>
  <c r="AC51" i="2"/>
  <c r="AC57" i="2" s="1"/>
  <c r="AB51" i="2"/>
  <c r="AE51" i="2" s="1"/>
  <c r="W51" i="2"/>
  <c r="W57" i="2" s="1"/>
  <c r="V51" i="2"/>
  <c r="V57" i="2" s="1"/>
  <c r="U51" i="2"/>
  <c r="X51" i="2" s="1"/>
  <c r="R51" i="2"/>
  <c r="R57" i="2" s="1"/>
  <c r="Q51" i="2"/>
  <c r="Q57" i="2" s="1"/>
  <c r="E9" i="2" s="1"/>
  <c r="P51" i="2"/>
  <c r="K51" i="2"/>
  <c r="K57" i="2" s="1"/>
  <c r="J51" i="2"/>
  <c r="J57" i="2" s="1"/>
  <c r="E8" i="2" s="1"/>
  <c r="I51" i="2"/>
  <c r="D51" i="2"/>
  <c r="D57" i="2" s="1"/>
  <c r="C51" i="2"/>
  <c r="C57" i="2" s="1"/>
  <c r="E7" i="2" s="1"/>
  <c r="B51" i="2"/>
  <c r="E51" i="2" s="1"/>
  <c r="AL50" i="2"/>
  <c r="AK50" i="2"/>
  <c r="AJ50" i="2"/>
  <c r="AI50" i="2"/>
  <c r="AE50" i="2"/>
  <c r="AD50" i="2"/>
  <c r="AC50" i="2"/>
  <c r="AB50" i="2"/>
  <c r="X50" i="2"/>
  <c r="W50" i="2"/>
  <c r="V50" i="2"/>
  <c r="U50" i="2"/>
  <c r="S50" i="2"/>
  <c r="R50" i="2"/>
  <c r="Q50" i="2"/>
  <c r="P50" i="2"/>
  <c r="L50" i="2"/>
  <c r="K50" i="2"/>
  <c r="J50" i="2"/>
  <c r="I50" i="2"/>
  <c r="E50" i="2"/>
  <c r="D50" i="2"/>
  <c r="C50" i="2"/>
  <c r="B50" i="2"/>
  <c r="AD47" i="2"/>
  <c r="AC47" i="2"/>
  <c r="AB47" i="2"/>
  <c r="AE47" i="2" s="1"/>
  <c r="W47" i="2"/>
  <c r="V47" i="2"/>
  <c r="U47" i="2"/>
  <c r="X47" i="2" s="1"/>
  <c r="R47" i="2"/>
  <c r="Q47" i="2"/>
  <c r="P47" i="2"/>
  <c r="S47" i="2" s="1"/>
  <c r="S56" i="1" s="1"/>
  <c r="K47" i="2"/>
  <c r="J47" i="2"/>
  <c r="I47" i="2"/>
  <c r="L47" i="2" s="1"/>
  <c r="L56" i="1" s="1"/>
  <c r="D47" i="2"/>
  <c r="C47" i="2"/>
  <c r="B47" i="2"/>
  <c r="E47" i="2" s="1"/>
  <c r="E56" i="1" s="1"/>
  <c r="AD46" i="2"/>
  <c r="AC46" i="2"/>
  <c r="AB46" i="2"/>
  <c r="AE46" i="2" s="1"/>
  <c r="W46" i="2"/>
  <c r="V46" i="2"/>
  <c r="U46" i="2"/>
  <c r="X46" i="2" s="1"/>
  <c r="R46" i="2"/>
  <c r="Q46" i="2"/>
  <c r="P46" i="2"/>
  <c r="S46" i="2" s="1"/>
  <c r="S55" i="1" s="1"/>
  <c r="K46" i="2"/>
  <c r="J46" i="2"/>
  <c r="I46" i="2"/>
  <c r="L46" i="2" s="1"/>
  <c r="L55" i="1" s="1"/>
  <c r="D46" i="2"/>
  <c r="C46" i="2"/>
  <c r="B46" i="2"/>
  <c r="E46" i="2" s="1"/>
  <c r="E55" i="1" s="1"/>
  <c r="AD45" i="2"/>
  <c r="AC45" i="2"/>
  <c r="AB45" i="2"/>
  <c r="AE45" i="2" s="1"/>
  <c r="W45" i="2"/>
  <c r="V45" i="2"/>
  <c r="U45" i="2"/>
  <c r="X45" i="2" s="1"/>
  <c r="R45" i="2"/>
  <c r="Q45" i="2"/>
  <c r="P45" i="2"/>
  <c r="S45" i="2" s="1"/>
  <c r="S54" i="1" s="1"/>
  <c r="K45" i="2"/>
  <c r="J45" i="2"/>
  <c r="I45" i="2"/>
  <c r="L45" i="2" s="1"/>
  <c r="L54" i="1" s="1"/>
  <c r="D45" i="2"/>
  <c r="C45" i="2"/>
  <c r="B45" i="2"/>
  <c r="E45" i="2" s="1"/>
  <c r="E54" i="1" s="1"/>
  <c r="AD44" i="2"/>
  <c r="AC44" i="2"/>
  <c r="AB44" i="2"/>
  <c r="AE44" i="2" s="1"/>
  <c r="W44" i="2"/>
  <c r="V44" i="2"/>
  <c r="U44" i="2"/>
  <c r="X44" i="2" s="1"/>
  <c r="R44" i="2"/>
  <c r="Q44" i="2"/>
  <c r="P44" i="2"/>
  <c r="S44" i="2" s="1"/>
  <c r="S53" i="1" s="1"/>
  <c r="K44" i="2"/>
  <c r="J44" i="2"/>
  <c r="I44" i="2"/>
  <c r="L44" i="2" s="1"/>
  <c r="L53" i="1" s="1"/>
  <c r="D44" i="2"/>
  <c r="C44" i="2"/>
  <c r="B44" i="2"/>
  <c r="E44" i="2" s="1"/>
  <c r="E53" i="1" s="1"/>
  <c r="AD43" i="2"/>
  <c r="AC43" i="2"/>
  <c r="AB43" i="2"/>
  <c r="AE43" i="2" s="1"/>
  <c r="W43" i="2"/>
  <c r="V43" i="2"/>
  <c r="U43" i="2"/>
  <c r="X43" i="2" s="1"/>
  <c r="R43" i="2"/>
  <c r="Q43" i="2"/>
  <c r="P43" i="2"/>
  <c r="S43" i="2" s="1"/>
  <c r="S52" i="1" s="1"/>
  <c r="K43" i="2"/>
  <c r="J43" i="2"/>
  <c r="I43" i="2"/>
  <c r="L43" i="2" s="1"/>
  <c r="L52" i="1" s="1"/>
  <c r="D43" i="2"/>
  <c r="C43" i="2"/>
  <c r="B43" i="2"/>
  <c r="E43" i="2" s="1"/>
  <c r="E52" i="1" s="1"/>
  <c r="AD42" i="2"/>
  <c r="AD48" i="2" s="1"/>
  <c r="AC42" i="2"/>
  <c r="AC48" i="2" s="1"/>
  <c r="AB42" i="2"/>
  <c r="W42" i="2"/>
  <c r="W48" i="2" s="1"/>
  <c r="V42" i="2"/>
  <c r="V48" i="2" s="1"/>
  <c r="U42" i="2"/>
  <c r="R42" i="2"/>
  <c r="R48" i="2" s="1"/>
  <c r="Q42" i="2"/>
  <c r="Q48" i="2" s="1"/>
  <c r="E6" i="2" s="1"/>
  <c r="P42" i="2"/>
  <c r="K42" i="2"/>
  <c r="K48" i="2" s="1"/>
  <c r="J42" i="2"/>
  <c r="J48" i="2" s="1"/>
  <c r="E5" i="2" s="1"/>
  <c r="I42" i="2"/>
  <c r="D42" i="2"/>
  <c r="D48" i="2" s="1"/>
  <c r="C42" i="2"/>
  <c r="C48" i="2" s="1"/>
  <c r="E4" i="2" s="1"/>
  <c r="B42" i="2"/>
  <c r="AL41" i="2"/>
  <c r="AK41" i="2"/>
  <c r="AJ41" i="2"/>
  <c r="AI41" i="2"/>
  <c r="AE41" i="2"/>
  <c r="AD41" i="2"/>
  <c r="AC41" i="2"/>
  <c r="AB41" i="2"/>
  <c r="X41" i="2"/>
  <c r="W41" i="2"/>
  <c r="V41" i="2"/>
  <c r="U41" i="2"/>
  <c r="S41" i="2"/>
  <c r="R41" i="2"/>
  <c r="Q41" i="2"/>
  <c r="P41" i="2"/>
  <c r="L41" i="2"/>
  <c r="K41" i="2"/>
  <c r="J41" i="2"/>
  <c r="I41" i="2"/>
  <c r="E41" i="2"/>
  <c r="D41" i="2"/>
  <c r="C41" i="2"/>
  <c r="B41" i="2"/>
  <c r="D37" i="2"/>
  <c r="C37" i="2"/>
  <c r="B37" i="2"/>
  <c r="E37" i="2" s="1"/>
  <c r="E46" i="1" s="1"/>
  <c r="D36" i="2"/>
  <c r="C36" i="2"/>
  <c r="B36" i="2"/>
  <c r="E36" i="2" s="1"/>
  <c r="E45" i="1" s="1"/>
  <c r="D35" i="2"/>
  <c r="C35" i="2"/>
  <c r="B35" i="2"/>
  <c r="D34" i="2"/>
  <c r="C34" i="2"/>
  <c r="B34" i="2"/>
  <c r="D33" i="2"/>
  <c r="C33" i="2"/>
  <c r="B33" i="2"/>
  <c r="E33" i="2" s="1"/>
  <c r="E42" i="1" s="1"/>
  <c r="D32" i="2"/>
  <c r="D38" i="2" s="1"/>
  <c r="C32" i="2"/>
  <c r="C38" i="2" s="1"/>
  <c r="B32" i="2"/>
  <c r="E32" i="2" s="1"/>
  <c r="X31" i="2"/>
  <c r="W31" i="2"/>
  <c r="V31" i="2"/>
  <c r="U31" i="2"/>
  <c r="E31" i="2"/>
  <c r="D31" i="2"/>
  <c r="C31" i="2"/>
  <c r="B31" i="2"/>
  <c r="AL28" i="2"/>
  <c r="AD28" i="2"/>
  <c r="AC28" i="2"/>
  <c r="AB28" i="2"/>
  <c r="AE28" i="2" s="1"/>
  <c r="R28" i="2"/>
  <c r="Q28" i="2"/>
  <c r="P28" i="2"/>
  <c r="K28" i="2"/>
  <c r="J28" i="2"/>
  <c r="I28" i="2"/>
  <c r="L28" i="2" s="1"/>
  <c r="L37" i="1" s="1"/>
  <c r="D28" i="2"/>
  <c r="C28" i="2"/>
  <c r="B28" i="2"/>
  <c r="E28" i="2" s="1"/>
  <c r="E37" i="1" s="1"/>
  <c r="AD27" i="2"/>
  <c r="AC27" i="2"/>
  <c r="AB27" i="2"/>
  <c r="AE27" i="2" s="1"/>
  <c r="R27" i="2"/>
  <c r="Q27" i="2"/>
  <c r="P27" i="2"/>
  <c r="K27" i="2"/>
  <c r="J27" i="2"/>
  <c r="I27" i="2"/>
  <c r="L27" i="2" s="1"/>
  <c r="L36" i="1" s="1"/>
  <c r="D27" i="2"/>
  <c r="C27" i="2"/>
  <c r="B27" i="2"/>
  <c r="E27" i="2" s="1"/>
  <c r="E36" i="1" s="1"/>
  <c r="AD26" i="2"/>
  <c r="AC26" i="2"/>
  <c r="AB26" i="2"/>
  <c r="AE26" i="2" s="1"/>
  <c r="R26" i="2"/>
  <c r="Q26" i="2"/>
  <c r="P26" i="2"/>
  <c r="K26" i="2"/>
  <c r="J26" i="2"/>
  <c r="I26" i="2"/>
  <c r="L26" i="2" s="1"/>
  <c r="L35" i="1" s="1"/>
  <c r="D26" i="2"/>
  <c r="C26" i="2"/>
  <c r="B26" i="2"/>
  <c r="E26" i="2" s="1"/>
  <c r="E35" i="1" s="1"/>
  <c r="AD25" i="2"/>
  <c r="AC25" i="2"/>
  <c r="AB25" i="2"/>
  <c r="AE25" i="2" s="1"/>
  <c r="R25" i="2"/>
  <c r="Q25" i="2"/>
  <c r="P25" i="2"/>
  <c r="K25" i="2"/>
  <c r="J25" i="2"/>
  <c r="I25" i="2"/>
  <c r="L25" i="2" s="1"/>
  <c r="L34" i="1" s="1"/>
  <c r="D25" i="2"/>
  <c r="C25" i="2"/>
  <c r="B25" i="2"/>
  <c r="E25" i="2" s="1"/>
  <c r="E34" i="1" s="1"/>
  <c r="AD24" i="2"/>
  <c r="AC24" i="2"/>
  <c r="AB24" i="2"/>
  <c r="AE24" i="2" s="1"/>
  <c r="R24" i="2"/>
  <c r="Q24" i="2"/>
  <c r="P24" i="2"/>
  <c r="K24" i="2"/>
  <c r="J24" i="2"/>
  <c r="I24" i="2"/>
  <c r="L24" i="2" s="1"/>
  <c r="L33" i="1" s="1"/>
  <c r="D24" i="2"/>
  <c r="C24" i="2"/>
  <c r="B24" i="2"/>
  <c r="E24" i="2" s="1"/>
  <c r="E33" i="1" s="1"/>
  <c r="AD23" i="2"/>
  <c r="AC23" i="2"/>
  <c r="AB23" i="2"/>
  <c r="AE23" i="2" s="1"/>
  <c r="R23" i="2"/>
  <c r="R29" i="2" s="1"/>
  <c r="Q23" i="2"/>
  <c r="Q29" i="2" s="1"/>
  <c r="D9" i="2" s="1"/>
  <c r="P23" i="2"/>
  <c r="K23" i="2"/>
  <c r="K29" i="2" s="1"/>
  <c r="J23" i="2"/>
  <c r="J29" i="2" s="1"/>
  <c r="D8" i="2" s="1"/>
  <c r="I23" i="2"/>
  <c r="L23" i="2" s="1"/>
  <c r="D23" i="2"/>
  <c r="D29" i="2" s="1"/>
  <c r="C23" i="2"/>
  <c r="C29" i="2" s="1"/>
  <c r="D7" i="2" s="1"/>
  <c r="B23" i="2"/>
  <c r="E23" i="2" s="1"/>
  <c r="AL22" i="2"/>
  <c r="AK22" i="2"/>
  <c r="AJ22" i="2"/>
  <c r="AI22" i="2"/>
  <c r="AE22" i="2"/>
  <c r="AD22" i="2"/>
  <c r="AC22" i="2"/>
  <c r="AB22" i="2"/>
  <c r="X22" i="2"/>
  <c r="W22" i="2"/>
  <c r="V22" i="2"/>
  <c r="U22" i="2"/>
  <c r="S22" i="2"/>
  <c r="R22" i="2"/>
  <c r="Q22" i="2"/>
  <c r="P22" i="2"/>
  <c r="L22" i="2"/>
  <c r="K22" i="2"/>
  <c r="J22" i="2"/>
  <c r="I22" i="2"/>
  <c r="E22" i="2"/>
  <c r="D22" i="2"/>
  <c r="C22" i="2"/>
  <c r="B22" i="2"/>
  <c r="AD19" i="2"/>
  <c r="AC19" i="2"/>
  <c r="AB19" i="2"/>
  <c r="W19" i="2"/>
  <c r="V19" i="2"/>
  <c r="U19" i="2"/>
  <c r="R19" i="2"/>
  <c r="Q19" i="2"/>
  <c r="P19" i="2"/>
  <c r="S19" i="2" s="1"/>
  <c r="S28" i="1" s="1"/>
  <c r="K19" i="2"/>
  <c r="J19" i="2"/>
  <c r="I19" i="2"/>
  <c r="L19" i="2" s="1"/>
  <c r="L28" i="1" s="1"/>
  <c r="D19" i="2"/>
  <c r="C19" i="2"/>
  <c r="B19" i="2"/>
  <c r="AD18" i="2"/>
  <c r="AC18" i="2"/>
  <c r="AB18" i="2"/>
  <c r="AE18" i="2" s="1"/>
  <c r="W18" i="2"/>
  <c r="V18" i="2"/>
  <c r="U18" i="2"/>
  <c r="X18" i="2" s="1"/>
  <c r="R18" i="2"/>
  <c r="Q18" i="2"/>
  <c r="P18" i="2"/>
  <c r="K18" i="2"/>
  <c r="J18" i="2"/>
  <c r="I18" i="2"/>
  <c r="D18" i="2"/>
  <c r="C18" i="2"/>
  <c r="B18" i="2"/>
  <c r="E18" i="2" s="1"/>
  <c r="E27" i="1" s="1"/>
  <c r="AD17" i="2"/>
  <c r="AC17" i="2"/>
  <c r="AB17" i="2"/>
  <c r="W17" i="2"/>
  <c r="V17" i="2"/>
  <c r="U17" i="2"/>
  <c r="R17" i="2"/>
  <c r="Q17" i="2"/>
  <c r="P17" i="2"/>
  <c r="S17" i="2" s="1"/>
  <c r="S26" i="1" s="1"/>
  <c r="K17" i="2"/>
  <c r="J17" i="2"/>
  <c r="I17" i="2"/>
  <c r="L17" i="2" s="1"/>
  <c r="L26" i="1" s="1"/>
  <c r="D17" i="2"/>
  <c r="C17" i="2"/>
  <c r="B17" i="2"/>
  <c r="AD16" i="2"/>
  <c r="AC16" i="2"/>
  <c r="AB16" i="2"/>
  <c r="AE16" i="2" s="1"/>
  <c r="W16" i="2"/>
  <c r="V16" i="2"/>
  <c r="U16" i="2"/>
  <c r="X16" i="2" s="1"/>
  <c r="R16" i="2"/>
  <c r="Q16" i="2"/>
  <c r="P16" i="2"/>
  <c r="K16" i="2"/>
  <c r="J16" i="2"/>
  <c r="I16" i="2"/>
  <c r="D16" i="2"/>
  <c r="C16" i="2"/>
  <c r="B16" i="2"/>
  <c r="E16" i="2" s="1"/>
  <c r="E25" i="1" s="1"/>
  <c r="AD15" i="2"/>
  <c r="AC15" i="2"/>
  <c r="AB15" i="2"/>
  <c r="W15" i="2"/>
  <c r="V15" i="2"/>
  <c r="U15" i="2"/>
  <c r="R15" i="2"/>
  <c r="Q15" i="2"/>
  <c r="P15" i="2"/>
  <c r="S15" i="2" s="1"/>
  <c r="S24" i="1" s="1"/>
  <c r="K15" i="2"/>
  <c r="J15" i="2"/>
  <c r="I15" i="2"/>
  <c r="L15" i="2" s="1"/>
  <c r="L24" i="1" s="1"/>
  <c r="D15" i="2"/>
  <c r="C15" i="2"/>
  <c r="B15" i="2"/>
  <c r="AD14" i="2"/>
  <c r="AC14" i="2"/>
  <c r="AB14" i="2"/>
  <c r="AE14" i="2" s="1"/>
  <c r="W14" i="2"/>
  <c r="V14" i="2"/>
  <c r="U14" i="2"/>
  <c r="X14" i="2" s="1"/>
  <c r="R14" i="2"/>
  <c r="R20" i="2" s="1"/>
  <c r="F6" i="2" s="1"/>
  <c r="Q14" i="2"/>
  <c r="Q20" i="2" s="1"/>
  <c r="D6" i="2" s="1"/>
  <c r="P14" i="2"/>
  <c r="K14" i="2"/>
  <c r="K20" i="2" s="1"/>
  <c r="F5" i="2" s="1"/>
  <c r="J14" i="2"/>
  <c r="J20" i="2" s="1"/>
  <c r="D5" i="2" s="1"/>
  <c r="I14" i="2"/>
  <c r="D14" i="2"/>
  <c r="D20" i="2" s="1"/>
  <c r="F4" i="2" s="1"/>
  <c r="C14" i="2"/>
  <c r="C20" i="2" s="1"/>
  <c r="D4" i="2" s="1"/>
  <c r="B14" i="2"/>
  <c r="E14" i="2" s="1"/>
  <c r="AL13" i="2"/>
  <c r="AK13" i="2"/>
  <c r="AJ13" i="2"/>
  <c r="AI13" i="2"/>
  <c r="AE13" i="2"/>
  <c r="AD13" i="2"/>
  <c r="AC13" i="2"/>
  <c r="AB13" i="2"/>
  <c r="S13" i="2"/>
  <c r="R13" i="2"/>
  <c r="Q13" i="2"/>
  <c r="P13" i="2"/>
  <c r="L13" i="2"/>
  <c r="K13" i="2"/>
  <c r="J13" i="2"/>
  <c r="I13" i="2"/>
  <c r="AK10" i="2"/>
  <c r="AJ10" i="2"/>
  <c r="AI10" i="2"/>
  <c r="AH10" i="2"/>
  <c r="AG10" i="2"/>
  <c r="AF10" i="2"/>
  <c r="AE10" i="2"/>
  <c r="AD10" i="2"/>
  <c r="R10" i="2"/>
  <c r="P10" i="2"/>
  <c r="O10" i="2"/>
  <c r="N10" i="2"/>
  <c r="M10" i="2"/>
  <c r="L10" i="2"/>
  <c r="K10" i="2"/>
  <c r="G10" i="2"/>
  <c r="F10" i="2"/>
  <c r="D10" i="2"/>
  <c r="AK9" i="2"/>
  <c r="AJ9" i="2"/>
  <c r="AI9" i="2"/>
  <c r="AH9" i="2"/>
  <c r="AG9" i="2"/>
  <c r="AF9" i="2"/>
  <c r="AE9" i="2"/>
  <c r="AD9" i="2"/>
  <c r="R9" i="2"/>
  <c r="P9" i="2"/>
  <c r="O9" i="2"/>
  <c r="N9" i="2"/>
  <c r="M9" i="2"/>
  <c r="L9" i="2"/>
  <c r="G9" i="2"/>
  <c r="F9" i="2"/>
  <c r="AK8" i="2"/>
  <c r="AJ8" i="2"/>
  <c r="AI8" i="2"/>
  <c r="AH8" i="2"/>
  <c r="AG8" i="2"/>
  <c r="AF8" i="2"/>
  <c r="AE8" i="2"/>
  <c r="AD8" i="2"/>
  <c r="Y8" i="2"/>
  <c r="W8" i="2"/>
  <c r="AA8" i="2" s="1"/>
  <c r="U8" i="2"/>
  <c r="R8" i="2"/>
  <c r="P8" i="2"/>
  <c r="O8" i="2"/>
  <c r="N8" i="2"/>
  <c r="M8" i="2"/>
  <c r="L8" i="2"/>
  <c r="G8" i="2"/>
  <c r="F8" i="2"/>
  <c r="AK7" i="2"/>
  <c r="AJ7" i="2"/>
  <c r="AI7" i="2"/>
  <c r="AH7" i="2"/>
  <c r="AG7" i="2"/>
  <c r="AF7" i="2"/>
  <c r="AE7" i="2"/>
  <c r="AD7" i="2"/>
  <c r="R7" i="2"/>
  <c r="P7" i="2"/>
  <c r="O7" i="2"/>
  <c r="N7" i="2"/>
  <c r="M7" i="2"/>
  <c r="L7" i="2"/>
  <c r="G7" i="2"/>
  <c r="F7" i="2"/>
  <c r="AK6" i="2"/>
  <c r="AJ6" i="2"/>
  <c r="AI6" i="2"/>
  <c r="AH6" i="2"/>
  <c r="AG6" i="2"/>
  <c r="AF6" i="2"/>
  <c r="AE6" i="2"/>
  <c r="AD6" i="2"/>
  <c r="R6" i="2"/>
  <c r="P6" i="2"/>
  <c r="O6" i="2"/>
  <c r="N6" i="2"/>
  <c r="M6" i="2"/>
  <c r="L6" i="2"/>
  <c r="K6" i="2"/>
  <c r="G6" i="2"/>
  <c r="AK5" i="2"/>
  <c r="AJ5" i="2"/>
  <c r="AI5" i="2"/>
  <c r="AH5" i="2"/>
  <c r="AG5" i="2"/>
  <c r="AF5" i="2"/>
  <c r="AE5" i="2"/>
  <c r="AD5" i="2"/>
  <c r="Y5" i="2"/>
  <c r="W5" i="2"/>
  <c r="R5" i="2"/>
  <c r="Q5" i="2"/>
  <c r="P5" i="2"/>
  <c r="O5" i="2"/>
  <c r="N5" i="2"/>
  <c r="M5" i="2"/>
  <c r="L5" i="2"/>
  <c r="K5" i="2"/>
  <c r="G5" i="2"/>
  <c r="AK4" i="2"/>
  <c r="AJ4" i="2"/>
  <c r="AI4" i="2"/>
  <c r="AH4" i="2"/>
  <c r="AG4" i="2"/>
  <c r="AF4" i="2"/>
  <c r="AE4" i="2"/>
  <c r="AD4" i="2"/>
  <c r="Y4" i="2"/>
  <c r="W4" i="2"/>
  <c r="R4" i="2"/>
  <c r="P4" i="2"/>
  <c r="O4" i="2"/>
  <c r="N4" i="2"/>
  <c r="M4" i="2"/>
  <c r="L4" i="2"/>
  <c r="K4" i="2"/>
  <c r="G4" i="2"/>
  <c r="E74" i="1"/>
  <c r="D74" i="1"/>
  <c r="C74" i="1"/>
  <c r="B74" i="1"/>
  <c r="C73" i="1"/>
  <c r="E72" i="1"/>
  <c r="D72" i="1"/>
  <c r="C72" i="1"/>
  <c r="B72" i="1"/>
  <c r="C71" i="1"/>
  <c r="E70" i="1"/>
  <c r="D70" i="1"/>
  <c r="C70" i="1"/>
  <c r="B70" i="1"/>
  <c r="S65" i="1"/>
  <c r="R65" i="1"/>
  <c r="Q65" i="1"/>
  <c r="P65" i="1"/>
  <c r="L65" i="1"/>
  <c r="J65" i="1"/>
  <c r="C65" i="1"/>
  <c r="Q64" i="1"/>
  <c r="P64" i="1"/>
  <c r="J64" i="1"/>
  <c r="I64" i="1"/>
  <c r="E64" i="1"/>
  <c r="D64" i="1"/>
  <c r="C64" i="1"/>
  <c r="B64" i="1"/>
  <c r="S63" i="1"/>
  <c r="R63" i="1"/>
  <c r="Q63" i="1"/>
  <c r="P63" i="1"/>
  <c r="L63" i="1"/>
  <c r="J63" i="1"/>
  <c r="I63" i="1"/>
  <c r="E63" i="1"/>
  <c r="C63" i="1"/>
  <c r="B63" i="1"/>
  <c r="S62" i="1"/>
  <c r="Q62" i="1"/>
  <c r="P62" i="1"/>
  <c r="J62" i="1"/>
  <c r="I62" i="1"/>
  <c r="D62" i="1"/>
  <c r="C62" i="1"/>
  <c r="B62" i="1"/>
  <c r="R61" i="1"/>
  <c r="Q61" i="1"/>
  <c r="P61" i="1"/>
  <c r="P66" i="1" s="1"/>
  <c r="L61" i="1"/>
  <c r="J61" i="1"/>
  <c r="I61" i="1"/>
  <c r="C61" i="1"/>
  <c r="B61" i="1"/>
  <c r="P60" i="1"/>
  <c r="J60" i="1"/>
  <c r="J66" i="1" s="1"/>
  <c r="I60" i="1"/>
  <c r="E60" i="1"/>
  <c r="B60" i="1"/>
  <c r="R56" i="1"/>
  <c r="Q56" i="1"/>
  <c r="P56" i="1"/>
  <c r="J56" i="1"/>
  <c r="I56" i="1"/>
  <c r="C56" i="1"/>
  <c r="B56" i="1"/>
  <c r="Q55" i="1"/>
  <c r="P55" i="1"/>
  <c r="K55" i="1"/>
  <c r="J55" i="1"/>
  <c r="I55" i="1"/>
  <c r="D55" i="1"/>
  <c r="C55" i="1"/>
  <c r="B55" i="1"/>
  <c r="R54" i="1"/>
  <c r="Q54" i="1"/>
  <c r="P54" i="1"/>
  <c r="J54" i="1"/>
  <c r="I54" i="1"/>
  <c r="C54" i="1"/>
  <c r="B54" i="1"/>
  <c r="Q53" i="1"/>
  <c r="P53" i="1"/>
  <c r="K53" i="1"/>
  <c r="J53" i="1"/>
  <c r="I53" i="1"/>
  <c r="D53" i="1"/>
  <c r="C53" i="1"/>
  <c r="B53" i="1"/>
  <c r="R52" i="1"/>
  <c r="Q52" i="1"/>
  <c r="P52" i="1"/>
  <c r="P57" i="1" s="1"/>
  <c r="J52" i="1"/>
  <c r="I52" i="1"/>
  <c r="C52" i="1"/>
  <c r="B52" i="1"/>
  <c r="P51" i="1"/>
  <c r="J51" i="1"/>
  <c r="J57" i="1" s="1"/>
  <c r="I51" i="1"/>
  <c r="I57" i="1" s="1"/>
  <c r="B51" i="1"/>
  <c r="B57" i="1" s="1"/>
  <c r="C46" i="1"/>
  <c r="B46" i="1"/>
  <c r="C45" i="1"/>
  <c r="B45" i="1"/>
  <c r="D44" i="1"/>
  <c r="C44" i="1"/>
  <c r="B44" i="1"/>
  <c r="C43" i="1"/>
  <c r="B43" i="1"/>
  <c r="D42" i="1"/>
  <c r="C42" i="1"/>
  <c r="B42" i="1"/>
  <c r="C41" i="1"/>
  <c r="C47" i="1" s="1"/>
  <c r="B41" i="1"/>
  <c r="B47" i="1" s="1"/>
  <c r="R37" i="1"/>
  <c r="Q37" i="1"/>
  <c r="P37" i="1"/>
  <c r="K37" i="1"/>
  <c r="J37" i="1"/>
  <c r="I37" i="1"/>
  <c r="D37" i="1"/>
  <c r="C37" i="1"/>
  <c r="B37" i="1"/>
  <c r="R36" i="1"/>
  <c r="Q36" i="1"/>
  <c r="P36" i="1"/>
  <c r="K36" i="1"/>
  <c r="J36" i="1"/>
  <c r="I36" i="1"/>
  <c r="D36" i="1"/>
  <c r="C36" i="1"/>
  <c r="B36" i="1"/>
  <c r="Q35" i="1"/>
  <c r="P35" i="1"/>
  <c r="K35" i="1"/>
  <c r="J35" i="1"/>
  <c r="I35" i="1"/>
  <c r="D35" i="1"/>
  <c r="C35" i="1"/>
  <c r="B35" i="1"/>
  <c r="R34" i="1"/>
  <c r="Q34" i="1"/>
  <c r="P34" i="1"/>
  <c r="J34" i="1"/>
  <c r="I34" i="1"/>
  <c r="C34" i="1"/>
  <c r="C38" i="1" s="1"/>
  <c r="B34" i="1"/>
  <c r="Q33" i="1"/>
  <c r="P33" i="1"/>
  <c r="P38" i="1" s="1"/>
  <c r="J33" i="1"/>
  <c r="I33" i="1"/>
  <c r="D33" i="1"/>
  <c r="C33" i="1"/>
  <c r="B33" i="1"/>
  <c r="Q32" i="1"/>
  <c r="Q38" i="1" s="1"/>
  <c r="P32" i="1"/>
  <c r="J32" i="1"/>
  <c r="J38" i="1" s="1"/>
  <c r="I32" i="1"/>
  <c r="I38" i="1" s="1"/>
  <c r="C32" i="1"/>
  <c r="B32" i="1"/>
  <c r="B38" i="1" s="1"/>
  <c r="Q28" i="1"/>
  <c r="P28" i="1"/>
  <c r="J28" i="1"/>
  <c r="I28" i="1"/>
  <c r="C28" i="1"/>
  <c r="B28" i="1"/>
  <c r="Q27" i="1"/>
  <c r="P27" i="1"/>
  <c r="K27" i="1"/>
  <c r="J27" i="1"/>
  <c r="I27" i="1"/>
  <c r="C27" i="1"/>
  <c r="B27" i="1"/>
  <c r="Q26" i="1"/>
  <c r="P26" i="1"/>
  <c r="J26" i="1"/>
  <c r="I26" i="1"/>
  <c r="D26" i="1"/>
  <c r="C26" i="1"/>
  <c r="B26" i="1"/>
  <c r="R25" i="1"/>
  <c r="Q25" i="1"/>
  <c r="P25" i="1"/>
  <c r="K25" i="1"/>
  <c r="J25" i="1"/>
  <c r="J29" i="1" s="1"/>
  <c r="I25" i="1"/>
  <c r="C25" i="1"/>
  <c r="B25" i="1"/>
  <c r="B29" i="1" s="1"/>
  <c r="Q24" i="1"/>
  <c r="P24" i="1"/>
  <c r="J24" i="1"/>
  <c r="I24" i="1"/>
  <c r="D24" i="1"/>
  <c r="C24" i="1"/>
  <c r="B24" i="1"/>
  <c r="R23" i="1"/>
  <c r="P23" i="1"/>
  <c r="P29" i="1" s="1"/>
  <c r="K23" i="1"/>
  <c r="J23" i="1"/>
  <c r="I23" i="1"/>
  <c r="I29" i="1" s="1"/>
  <c r="B23" i="1"/>
  <c r="I19" i="1"/>
  <c r="G19" i="1"/>
  <c r="E19" i="1"/>
  <c r="C19" i="1"/>
  <c r="K19" i="1" s="1"/>
  <c r="I18" i="1"/>
  <c r="G18" i="1"/>
  <c r="E18" i="1"/>
  <c r="C18" i="1"/>
  <c r="K18" i="1" s="1"/>
  <c r="I17" i="1"/>
  <c r="G17" i="1"/>
  <c r="E17" i="1"/>
  <c r="C17" i="1"/>
  <c r="K17" i="1" s="1"/>
  <c r="I16" i="1"/>
  <c r="I20" i="1" s="1"/>
  <c r="G16" i="1"/>
  <c r="E16" i="1"/>
  <c r="C16" i="1"/>
  <c r="I15" i="1"/>
  <c r="E15" i="1"/>
  <c r="C15" i="1"/>
  <c r="I14" i="1"/>
  <c r="H14" i="1"/>
  <c r="G14" i="1"/>
  <c r="F14" i="1"/>
  <c r="E14" i="1"/>
  <c r="E20" i="1" s="1"/>
  <c r="C14" i="1"/>
  <c r="I13" i="1"/>
  <c r="G13" i="1"/>
  <c r="E13" i="1"/>
  <c r="C13" i="1"/>
  <c r="E9" i="1"/>
  <c r="E8" i="1"/>
  <c r="C7" i="1"/>
  <c r="B7" i="1"/>
  <c r="E6" i="1"/>
  <c r="E5" i="1"/>
  <c r="C5" i="1"/>
  <c r="C4" i="1"/>
  <c r="E3" i="1"/>
  <c r="C3" i="1"/>
  <c r="K14" i="1" l="1"/>
  <c r="L14" i="2"/>
  <c r="X15" i="2"/>
  <c r="L16" i="2"/>
  <c r="L25" i="1" s="1"/>
  <c r="X17" i="2"/>
  <c r="L18" i="2"/>
  <c r="L27" i="1" s="1"/>
  <c r="X19" i="2"/>
  <c r="I20" i="2"/>
  <c r="B5" i="2" s="1"/>
  <c r="H5" i="2" s="1"/>
  <c r="H4" i="1" s="1"/>
  <c r="S23" i="2"/>
  <c r="S24" i="2"/>
  <c r="S33" i="1" s="1"/>
  <c r="S25" i="2"/>
  <c r="S34" i="1" s="1"/>
  <c r="S26" i="2"/>
  <c r="S35" i="1" s="1"/>
  <c r="S27" i="2"/>
  <c r="S36" i="1" s="1"/>
  <c r="S28" i="2"/>
  <c r="S37" i="1" s="1"/>
  <c r="E35" i="2"/>
  <c r="E44" i="1" s="1"/>
  <c r="P48" i="2"/>
  <c r="C6" i="2" s="1"/>
  <c r="I6" i="2" s="1"/>
  <c r="I5" i="1" s="1"/>
  <c r="S42" i="2"/>
  <c r="B20" i="2"/>
  <c r="B4" i="2" s="1"/>
  <c r="H4" i="2" s="1"/>
  <c r="H3" i="1" s="1"/>
  <c r="L29" i="2"/>
  <c r="L32" i="1"/>
  <c r="L38" i="1" s="1"/>
  <c r="I29" i="2"/>
  <c r="B8" i="2" s="1"/>
  <c r="H8" i="2" s="1"/>
  <c r="H7" i="1" s="1"/>
  <c r="E41" i="1"/>
  <c r="B38" i="2"/>
  <c r="B10" i="2" s="1"/>
  <c r="H10" i="2" s="1"/>
  <c r="H9" i="1" s="1"/>
  <c r="I48" i="2"/>
  <c r="C5" i="2" s="1"/>
  <c r="I5" i="2" s="1"/>
  <c r="I4" i="1" s="1"/>
  <c r="L42" i="2"/>
  <c r="C20" i="1"/>
  <c r="E29" i="2"/>
  <c r="E32" i="1"/>
  <c r="E38" i="1" s="1"/>
  <c r="B48" i="2"/>
  <c r="C4" i="2" s="1"/>
  <c r="I4" i="2" s="1"/>
  <c r="I3" i="1" s="1"/>
  <c r="E42" i="2"/>
  <c r="AE42" i="2"/>
  <c r="AE48" i="2" s="1"/>
  <c r="AB48" i="2"/>
  <c r="E23" i="1"/>
  <c r="K13" i="1"/>
  <c r="K16" i="1"/>
  <c r="U4" i="2"/>
  <c r="AA4" i="2" s="1"/>
  <c r="U5" i="2"/>
  <c r="AA5" i="2" s="1"/>
  <c r="S14" i="2"/>
  <c r="E15" i="2"/>
  <c r="E24" i="1" s="1"/>
  <c r="AE15" i="2"/>
  <c r="S16" i="2"/>
  <c r="S25" i="1" s="1"/>
  <c r="E17" i="2"/>
  <c r="E26" i="1" s="1"/>
  <c r="AE17" i="2"/>
  <c r="S18" i="2"/>
  <c r="S27" i="1" s="1"/>
  <c r="E19" i="2"/>
  <c r="E28" i="1" s="1"/>
  <c r="AE19" i="2"/>
  <c r="P20" i="2"/>
  <c r="B6" i="2" s="1"/>
  <c r="H6" i="2" s="1"/>
  <c r="H5" i="1" s="1"/>
  <c r="B29" i="2"/>
  <c r="B7" i="2" s="1"/>
  <c r="H7" i="2" s="1"/>
  <c r="H6" i="1" s="1"/>
  <c r="P29" i="2"/>
  <c r="B9" i="2" s="1"/>
  <c r="H9" i="2" s="1"/>
  <c r="H8" i="1" s="1"/>
  <c r="E34" i="2"/>
  <c r="E43" i="1" s="1"/>
  <c r="U48" i="2"/>
  <c r="X42" i="2"/>
  <c r="X48" i="2" s="1"/>
  <c r="S51" i="2"/>
  <c r="E52" i="2"/>
  <c r="E61" i="1" s="1"/>
  <c r="E66" i="1" s="1"/>
  <c r="AE52" i="2"/>
  <c r="S55" i="2"/>
  <c r="S64" i="1" s="1"/>
  <c r="E56" i="2"/>
  <c r="E65" i="1" s="1"/>
  <c r="AE56" i="2"/>
  <c r="P57" i="2"/>
  <c r="C9" i="2" s="1"/>
  <c r="I9" i="2" s="1"/>
  <c r="I8" i="1" s="1"/>
  <c r="E60" i="2"/>
  <c r="E62" i="2"/>
  <c r="E71" i="1" s="1"/>
  <c r="E64" i="2"/>
  <c r="E73" i="1" s="1"/>
  <c r="B66" i="2"/>
  <c r="C10" i="2" s="1"/>
  <c r="I10" i="2" s="1"/>
  <c r="I9" i="1" s="1"/>
  <c r="E14" i="3"/>
  <c r="AE14" i="3"/>
  <c r="S15" i="3"/>
  <c r="R24" i="1" s="1"/>
  <c r="E16" i="3"/>
  <c r="D25" i="1" s="1"/>
  <c r="AE16" i="3"/>
  <c r="S17" i="3"/>
  <c r="R26" i="1" s="1"/>
  <c r="E18" i="3"/>
  <c r="D27" i="1" s="1"/>
  <c r="AE18" i="3"/>
  <c r="S19" i="3"/>
  <c r="R28" i="1" s="1"/>
  <c r="B20" i="3"/>
  <c r="B4" i="3" s="1"/>
  <c r="H4" i="3" s="1"/>
  <c r="F3" i="1" s="1"/>
  <c r="I29" i="3"/>
  <c r="B8" i="3" s="1"/>
  <c r="H8" i="3" s="1"/>
  <c r="F7" i="1" s="1"/>
  <c r="L23" i="3"/>
  <c r="L25" i="3"/>
  <c r="K34" i="1" s="1"/>
  <c r="L51" i="2"/>
  <c r="AL51" i="2"/>
  <c r="X52" i="2"/>
  <c r="X57" i="2" s="1"/>
  <c r="L53" i="2"/>
  <c r="L62" i="1" s="1"/>
  <c r="AL53" i="2"/>
  <c r="X54" i="2"/>
  <c r="L55" i="2"/>
  <c r="L64" i="1" s="1"/>
  <c r="AL55" i="2"/>
  <c r="X56" i="2"/>
  <c r="I57" i="2"/>
  <c r="C8" i="2" s="1"/>
  <c r="I8" i="2" s="1"/>
  <c r="I7" i="1" s="1"/>
  <c r="AI57" i="2"/>
  <c r="X61" i="2"/>
  <c r="X63" i="2"/>
  <c r="X65" i="2"/>
  <c r="X14" i="3"/>
  <c r="L15" i="3"/>
  <c r="K24" i="1" s="1"/>
  <c r="X16" i="3"/>
  <c r="L17" i="3"/>
  <c r="K26" i="1" s="1"/>
  <c r="X18" i="3"/>
  <c r="L19" i="3"/>
  <c r="K28" i="1" s="1"/>
  <c r="B29" i="3"/>
  <c r="B7" i="3" s="1"/>
  <c r="H7" i="3" s="1"/>
  <c r="F6" i="1" s="1"/>
  <c r="E23" i="3"/>
  <c r="AE23" i="3"/>
  <c r="S24" i="3"/>
  <c r="R33" i="1" s="1"/>
  <c r="E25" i="3"/>
  <c r="D34" i="1" s="1"/>
  <c r="AE25" i="3"/>
  <c r="S26" i="3"/>
  <c r="R35" i="1" s="1"/>
  <c r="AE26" i="3"/>
  <c r="E57" i="2"/>
  <c r="AE57" i="2"/>
  <c r="S52" i="2"/>
  <c r="S61" i="1" s="1"/>
  <c r="E53" i="2"/>
  <c r="E62" i="1" s="1"/>
  <c r="B57" i="2"/>
  <c r="C7" i="2" s="1"/>
  <c r="I7" i="2" s="1"/>
  <c r="I6" i="1" s="1"/>
  <c r="AB57" i="2"/>
  <c r="S18" i="3"/>
  <c r="R27" i="1" s="1"/>
  <c r="E19" i="3"/>
  <c r="D28" i="1" s="1"/>
  <c r="AE19" i="3"/>
  <c r="P20" i="3"/>
  <c r="B6" i="3" s="1"/>
  <c r="H6" i="3" s="1"/>
  <c r="F5" i="1" s="1"/>
  <c r="L24" i="3"/>
  <c r="K33" i="1" s="1"/>
  <c r="U57" i="2"/>
  <c r="X66" i="2"/>
  <c r="U66" i="2"/>
  <c r="I20" i="3"/>
  <c r="B5" i="3" s="1"/>
  <c r="H5" i="3" s="1"/>
  <c r="F4" i="1" s="1"/>
  <c r="S23" i="3"/>
  <c r="P29" i="3"/>
  <c r="B9" i="3" s="1"/>
  <c r="H9" i="3" s="1"/>
  <c r="F8" i="1" s="1"/>
  <c r="P48" i="3"/>
  <c r="C6" i="3" s="1"/>
  <c r="I6" i="3" s="1"/>
  <c r="G5" i="1" s="1"/>
  <c r="K5" i="1" s="1"/>
  <c r="S42" i="3"/>
  <c r="E43" i="3"/>
  <c r="D52" i="1" s="1"/>
  <c r="AE43" i="3"/>
  <c r="S44" i="3"/>
  <c r="R53" i="1" s="1"/>
  <c r="E45" i="3"/>
  <c r="D54" i="1" s="1"/>
  <c r="AE45" i="3"/>
  <c r="S46" i="3"/>
  <c r="R55" i="1" s="1"/>
  <c r="E47" i="3"/>
  <c r="D56" i="1" s="1"/>
  <c r="AE47" i="3"/>
  <c r="E37" i="3"/>
  <c r="D46" i="1" s="1"/>
  <c r="I48" i="3"/>
  <c r="C5" i="3" s="1"/>
  <c r="I5" i="3" s="1"/>
  <c r="G4" i="1" s="1"/>
  <c r="L42" i="3"/>
  <c r="E51" i="3"/>
  <c r="B57" i="3"/>
  <c r="C7" i="3" s="1"/>
  <c r="I7" i="3" s="1"/>
  <c r="G6" i="1" s="1"/>
  <c r="B48" i="3"/>
  <c r="C4" i="3" s="1"/>
  <c r="I4" i="3" s="1"/>
  <c r="G3" i="1" s="1"/>
  <c r="E42" i="3"/>
  <c r="AB48" i="3"/>
  <c r="AE42" i="3"/>
  <c r="AE48" i="3" s="1"/>
  <c r="E32" i="3"/>
  <c r="E34" i="3"/>
  <c r="D43" i="1" s="1"/>
  <c r="E36" i="3"/>
  <c r="D45" i="1" s="1"/>
  <c r="B38" i="3"/>
  <c r="B10" i="3" s="1"/>
  <c r="H10" i="3" s="1"/>
  <c r="F9" i="1" s="1"/>
  <c r="U48" i="3"/>
  <c r="X42" i="3"/>
  <c r="L43" i="3"/>
  <c r="K52" i="1" s="1"/>
  <c r="X44" i="3"/>
  <c r="L45" i="3"/>
  <c r="K54" i="1" s="1"/>
  <c r="X46" i="3"/>
  <c r="L47" i="3"/>
  <c r="K56" i="1" s="1"/>
  <c r="AB57" i="3"/>
  <c r="AE14" i="4"/>
  <c r="W5" i="4"/>
  <c r="AA5" i="4" s="1"/>
  <c r="X51" i="3"/>
  <c r="L52" i="3"/>
  <c r="K61" i="1" s="1"/>
  <c r="AL52" i="3"/>
  <c r="X53" i="3"/>
  <c r="L54" i="3"/>
  <c r="K63" i="1" s="1"/>
  <c r="AL54" i="3"/>
  <c r="X55" i="3"/>
  <c r="L56" i="3"/>
  <c r="K65" i="1" s="1"/>
  <c r="AL56" i="3"/>
  <c r="U57" i="3"/>
  <c r="X60" i="3"/>
  <c r="U66" i="3"/>
  <c r="X62" i="3"/>
  <c r="X64" i="3"/>
  <c r="H6" i="4"/>
  <c r="D5" i="1" s="1"/>
  <c r="X14" i="4"/>
  <c r="W4" i="4"/>
  <c r="X15" i="4"/>
  <c r="X16" i="4"/>
  <c r="X17" i="4"/>
  <c r="X18" i="4"/>
  <c r="X19" i="4"/>
  <c r="X48" i="4"/>
  <c r="X66" i="4"/>
  <c r="S51" i="3"/>
  <c r="E52" i="3"/>
  <c r="D61" i="1" s="1"/>
  <c r="AE52" i="3"/>
  <c r="AE57" i="3" s="1"/>
  <c r="S53" i="3"/>
  <c r="R62" i="1" s="1"/>
  <c r="E54" i="3"/>
  <c r="D63" i="1" s="1"/>
  <c r="AE54" i="3"/>
  <c r="S55" i="3"/>
  <c r="R64" i="1" s="1"/>
  <c r="E56" i="3"/>
  <c r="D65" i="1" s="1"/>
  <c r="AE56" i="3"/>
  <c r="P57" i="3"/>
  <c r="C9" i="3" s="1"/>
  <c r="I9" i="3" s="1"/>
  <c r="G8" i="1" s="1"/>
  <c r="E60" i="3"/>
  <c r="B66" i="3"/>
  <c r="C10" i="3" s="1"/>
  <c r="I10" i="3" s="1"/>
  <c r="G9" i="1" s="1"/>
  <c r="E62" i="3"/>
  <c r="D71" i="1" s="1"/>
  <c r="E64" i="3"/>
  <c r="D73" i="1" s="1"/>
  <c r="AA4" i="4"/>
  <c r="S14" i="4"/>
  <c r="Q20" i="4"/>
  <c r="D6" i="4" s="1"/>
  <c r="E38" i="4"/>
  <c r="L51" i="3"/>
  <c r="AL51" i="3"/>
  <c r="X52" i="3"/>
  <c r="L53" i="3"/>
  <c r="K62" i="1" s="1"/>
  <c r="AL53" i="3"/>
  <c r="X54" i="3"/>
  <c r="L55" i="3"/>
  <c r="K64" i="1" s="1"/>
  <c r="AL55" i="3"/>
  <c r="X56" i="3"/>
  <c r="I57" i="3"/>
  <c r="C8" i="3" s="1"/>
  <c r="I8" i="3" s="1"/>
  <c r="G7" i="1" s="1"/>
  <c r="AI57" i="3"/>
  <c r="X61" i="3"/>
  <c r="X63" i="3"/>
  <c r="X65" i="3"/>
  <c r="E14" i="4"/>
  <c r="B20" i="4"/>
  <c r="B4" i="4" s="1"/>
  <c r="H4" i="4" s="1"/>
  <c r="D3" i="1" s="1"/>
  <c r="I20" i="4"/>
  <c r="B5" i="4" s="1"/>
  <c r="H5" i="4" s="1"/>
  <c r="D4" i="1" s="1"/>
  <c r="F8" i="7"/>
  <c r="M6" i="4" s="1"/>
  <c r="C10" i="7"/>
  <c r="C29" i="4"/>
  <c r="D7" i="4" s="1"/>
  <c r="H7" i="4" s="1"/>
  <c r="D6" i="1" s="1"/>
  <c r="J29" i="4"/>
  <c r="D8" i="4" s="1"/>
  <c r="H8" i="4" s="1"/>
  <c r="D7" i="1" s="1"/>
  <c r="J7" i="1" s="1"/>
  <c r="Q29" i="4"/>
  <c r="D9" i="4" s="1"/>
  <c r="H9" i="4" s="1"/>
  <c r="D8" i="1" s="1"/>
  <c r="B38" i="4"/>
  <c r="B10" i="4" s="1"/>
  <c r="I48" i="4"/>
  <c r="C5" i="4" s="1"/>
  <c r="I5" i="4" s="1"/>
  <c r="E4" i="1" s="1"/>
  <c r="E10" i="1" s="1"/>
  <c r="U48" i="4"/>
  <c r="I57" i="4"/>
  <c r="C8" i="4" s="1"/>
  <c r="I8" i="4" s="1"/>
  <c r="E7" i="1" s="1"/>
  <c r="K7" i="1" s="1"/>
  <c r="U57" i="4"/>
  <c r="AI57" i="4"/>
  <c r="U66" i="4"/>
  <c r="W8" i="4"/>
  <c r="AA8" i="4" s="1"/>
  <c r="D38" i="4"/>
  <c r="F10" i="4" s="1"/>
  <c r="E42" i="4"/>
  <c r="S42" i="4"/>
  <c r="AE42" i="4"/>
  <c r="AE48" i="4" s="1"/>
  <c r="E51" i="4"/>
  <c r="S51" i="4"/>
  <c r="AE51" i="4"/>
  <c r="AE57" i="4" s="1"/>
  <c r="E60" i="4"/>
  <c r="H7" i="5"/>
  <c r="B6" i="1" s="1"/>
  <c r="H9" i="5"/>
  <c r="B8" i="1" s="1"/>
  <c r="H10" i="5"/>
  <c r="B9" i="1" s="1"/>
  <c r="AE15" i="5"/>
  <c r="W5" i="5"/>
  <c r="AA5" i="5" s="1"/>
  <c r="AE55" i="5"/>
  <c r="AB57" i="5"/>
  <c r="X15" i="5"/>
  <c r="W4" i="5"/>
  <c r="AA4" i="5" s="1"/>
  <c r="P57" i="5"/>
  <c r="C9" i="5" s="1"/>
  <c r="I9" i="5" s="1"/>
  <c r="C8" i="1" s="1"/>
  <c r="K8" i="1" s="1"/>
  <c r="C5" i="8"/>
  <c r="F5" i="8" s="1"/>
  <c r="Q7" i="5" s="1"/>
  <c r="B16" i="1" s="1"/>
  <c r="F2" i="8"/>
  <c r="K7" i="5" s="1"/>
  <c r="V57" i="5"/>
  <c r="V65" i="5"/>
  <c r="W64" i="5"/>
  <c r="U63" i="5"/>
  <c r="W62" i="5"/>
  <c r="U61" i="5"/>
  <c r="W60" i="5"/>
  <c r="V64" i="5"/>
  <c r="V62" i="5"/>
  <c r="V60" i="5"/>
  <c r="V66" i="5" s="1"/>
  <c r="U64" i="5"/>
  <c r="X64" i="5" s="1"/>
  <c r="W63" i="5"/>
  <c r="U62" i="5"/>
  <c r="X62" i="5" s="1"/>
  <c r="W61" i="5"/>
  <c r="U60" i="5"/>
  <c r="C20" i="5"/>
  <c r="D4" i="5" s="1"/>
  <c r="H4" i="5" s="1"/>
  <c r="B3" i="1" s="1"/>
  <c r="J20" i="5"/>
  <c r="D5" i="5" s="1"/>
  <c r="H5" i="5" s="1"/>
  <c r="B4" i="1" s="1"/>
  <c r="J4" i="1" s="1"/>
  <c r="Q20" i="5"/>
  <c r="D6" i="5" s="1"/>
  <c r="H6" i="5" s="1"/>
  <c r="B5" i="1" s="1"/>
  <c r="J5" i="1" s="1"/>
  <c r="D57" i="5"/>
  <c r="G7" i="5" s="1"/>
  <c r="I7" i="5" s="1"/>
  <c r="C6" i="1" s="1"/>
  <c r="K6" i="1" s="1"/>
  <c r="AD57" i="5"/>
  <c r="D66" i="5"/>
  <c r="G10" i="5" s="1"/>
  <c r="X55" i="5"/>
  <c r="X57" i="5" s="1"/>
  <c r="L56" i="5"/>
  <c r="I65" i="1" s="1"/>
  <c r="I66" i="1" s="1"/>
  <c r="AL56" i="5"/>
  <c r="G5" i="6"/>
  <c r="B5" i="6"/>
  <c r="F5" i="9"/>
  <c r="Q9" i="5" s="1"/>
  <c r="B18" i="1" s="1"/>
  <c r="F15" i="9"/>
  <c r="Q9" i="3" s="1"/>
  <c r="F18" i="1" s="1"/>
  <c r="F5" i="12"/>
  <c r="Q8" i="5" s="1"/>
  <c r="B17" i="1" s="1"/>
  <c r="F15" i="12"/>
  <c r="Q8" i="3" s="1"/>
  <c r="F17" i="1" s="1"/>
  <c r="E56" i="5"/>
  <c r="B65" i="1" s="1"/>
  <c r="B66" i="1" s="1"/>
  <c r="AE56" i="5"/>
  <c r="AE57" i="5" s="1"/>
  <c r="B66" i="5"/>
  <c r="C10" i="5" s="1"/>
  <c r="I10" i="5" s="1"/>
  <c r="C9" i="1" s="1"/>
  <c r="K9" i="1" s="1"/>
  <c r="E60" i="5"/>
  <c r="E62" i="5"/>
  <c r="B71" i="1" s="1"/>
  <c r="E64" i="5"/>
  <c r="B73" i="1" s="1"/>
  <c r="F2" i="6"/>
  <c r="K4" i="5" s="1"/>
  <c r="C5" i="6"/>
  <c r="F5" i="6" s="1"/>
  <c r="Q4" i="5" s="1"/>
  <c r="B13" i="1" s="1"/>
  <c r="E15" i="7"/>
  <c r="R6" i="3" s="1"/>
  <c r="G15" i="1" s="1"/>
  <c r="K15" i="1" s="1"/>
  <c r="F7" i="9"/>
  <c r="K9" i="4" s="1"/>
  <c r="F17" i="9"/>
  <c r="K9" i="2" s="1"/>
  <c r="B5" i="10"/>
  <c r="D10" i="10"/>
  <c r="B5" i="11"/>
  <c r="F7" i="12"/>
  <c r="K8" i="4" s="1"/>
  <c r="F17" i="12"/>
  <c r="K8" i="2" s="1"/>
  <c r="AL55" i="5"/>
  <c r="AL57" i="5" s="1"/>
  <c r="X56" i="5"/>
  <c r="D5" i="6"/>
  <c r="C20" i="7"/>
  <c r="F10" i="9"/>
  <c r="Q9" i="4" s="1"/>
  <c r="D18" i="1" s="1"/>
  <c r="U65" i="5"/>
  <c r="X65" i="5" s="1"/>
  <c r="F13" i="10"/>
  <c r="M10" i="3" s="1"/>
  <c r="F10" i="12"/>
  <c r="Q8" i="4" s="1"/>
  <c r="D17" i="1" s="1"/>
  <c r="F20" i="12"/>
  <c r="Q8" i="2" s="1"/>
  <c r="H17" i="1" s="1"/>
  <c r="C10" i="8"/>
  <c r="F10" i="8" s="1"/>
  <c r="Q7" i="4" s="1"/>
  <c r="D16" i="1" s="1"/>
  <c r="F7" i="8"/>
  <c r="K7" i="4" s="1"/>
  <c r="C15" i="8"/>
  <c r="F12" i="8"/>
  <c r="K7" i="3" s="1"/>
  <c r="C20" i="8"/>
  <c r="F20" i="8" s="1"/>
  <c r="Q7" i="2" s="1"/>
  <c r="H16" i="1" s="1"/>
  <c r="F17" i="8"/>
  <c r="K7" i="2" s="1"/>
  <c r="F2" i="9"/>
  <c r="K9" i="5" s="1"/>
  <c r="F12" i="9"/>
  <c r="K9" i="3" s="1"/>
  <c r="F2" i="12"/>
  <c r="K8" i="5" s="1"/>
  <c r="F12" i="12"/>
  <c r="K8" i="3" s="1"/>
  <c r="D20" i="12"/>
  <c r="B5" i="7"/>
  <c r="F5" i="7" s="1"/>
  <c r="Q6" i="5" s="1"/>
  <c r="B15" i="1" s="1"/>
  <c r="B10" i="7"/>
  <c r="B15" i="7"/>
  <c r="B20" i="7"/>
  <c r="C20" i="9"/>
  <c r="C10" i="6"/>
  <c r="F10" i="6" s="1"/>
  <c r="Q4" i="4" s="1"/>
  <c r="D13" i="1" s="1"/>
  <c r="C15" i="6"/>
  <c r="F15" i="6" s="1"/>
  <c r="Q4" i="3" s="1"/>
  <c r="F13" i="1" s="1"/>
  <c r="C20" i="6"/>
  <c r="F20" i="6" s="1"/>
  <c r="Q4" i="2" s="1"/>
  <c r="H13" i="1" s="1"/>
  <c r="C5" i="10"/>
  <c r="C10" i="10"/>
  <c r="F10" i="10" s="1"/>
  <c r="Q10" i="4" s="1"/>
  <c r="D19" i="1" s="1"/>
  <c r="C15" i="10"/>
  <c r="C20" i="10"/>
  <c r="F20" i="10" s="1"/>
  <c r="Q10" i="2" s="1"/>
  <c r="H19" i="1" s="1"/>
  <c r="C5" i="11"/>
  <c r="F5" i="11" s="1"/>
  <c r="Q5" i="5" s="1"/>
  <c r="B14" i="1" s="1"/>
  <c r="C10" i="11"/>
  <c r="F10" i="11" s="1"/>
  <c r="Q5" i="4" s="1"/>
  <c r="D14" i="1" s="1"/>
  <c r="J3" i="1" l="1"/>
  <c r="B10" i="1"/>
  <c r="U66" i="5"/>
  <c r="X60" i="5"/>
  <c r="W66" i="5"/>
  <c r="E66" i="4"/>
  <c r="C69" i="1"/>
  <c r="C75" i="1" s="1"/>
  <c r="X57" i="3"/>
  <c r="X48" i="3"/>
  <c r="E48" i="3"/>
  <c r="D51" i="1"/>
  <c r="D57" i="1" s="1"/>
  <c r="E57" i="3"/>
  <c r="D60" i="1"/>
  <c r="D66" i="1" s="1"/>
  <c r="S48" i="3"/>
  <c r="R51" i="1"/>
  <c r="R57" i="1" s="1"/>
  <c r="AL57" i="2"/>
  <c r="S57" i="2"/>
  <c r="S60" i="1"/>
  <c r="S66" i="1" s="1"/>
  <c r="E29" i="1"/>
  <c r="E48" i="2"/>
  <c r="E51" i="1"/>
  <c r="E57" i="1" s="1"/>
  <c r="F15" i="10"/>
  <c r="Q10" i="3" s="1"/>
  <c r="F19" i="1" s="1"/>
  <c r="W37" i="5"/>
  <c r="W36" i="5"/>
  <c r="W35" i="5"/>
  <c r="W34" i="5"/>
  <c r="W33" i="5"/>
  <c r="W32" i="5"/>
  <c r="V37" i="5"/>
  <c r="V36" i="5"/>
  <c r="V35" i="5"/>
  <c r="V34" i="5"/>
  <c r="V33" i="5"/>
  <c r="V32" i="5"/>
  <c r="U37" i="5"/>
  <c r="U36" i="5"/>
  <c r="X36" i="5" s="1"/>
  <c r="U35" i="5"/>
  <c r="X35" i="5" s="1"/>
  <c r="U34" i="5"/>
  <c r="U33" i="5"/>
  <c r="U32" i="5"/>
  <c r="W37" i="4"/>
  <c r="W36" i="4"/>
  <c r="V37" i="4"/>
  <c r="V36" i="4"/>
  <c r="V35" i="4"/>
  <c r="V34" i="4"/>
  <c r="V33" i="4"/>
  <c r="U37" i="4"/>
  <c r="W35" i="4"/>
  <c r="U34" i="4"/>
  <c r="U35" i="4"/>
  <c r="W32" i="4"/>
  <c r="U36" i="4"/>
  <c r="X36" i="4" s="1"/>
  <c r="W33" i="4"/>
  <c r="V32" i="4"/>
  <c r="W34" i="4"/>
  <c r="U33" i="4"/>
  <c r="X33" i="4" s="1"/>
  <c r="U32" i="4"/>
  <c r="V36" i="3"/>
  <c r="V34" i="3"/>
  <c r="V32" i="3"/>
  <c r="W37" i="3"/>
  <c r="U36" i="3"/>
  <c r="W35" i="3"/>
  <c r="U34" i="3"/>
  <c r="X34" i="3" s="1"/>
  <c r="W33" i="3"/>
  <c r="U32" i="3"/>
  <c r="V37" i="3"/>
  <c r="V35" i="3"/>
  <c r="V33" i="3"/>
  <c r="U37" i="3"/>
  <c r="W36" i="3"/>
  <c r="U35" i="3"/>
  <c r="X35" i="3" s="1"/>
  <c r="W34" i="3"/>
  <c r="U33" i="3"/>
  <c r="X33" i="3" s="1"/>
  <c r="W32" i="3"/>
  <c r="Y10" i="3" s="1"/>
  <c r="V37" i="2"/>
  <c r="V36" i="2"/>
  <c r="W37" i="2"/>
  <c r="W36" i="2"/>
  <c r="W33" i="2"/>
  <c r="W35" i="2"/>
  <c r="W34" i="2"/>
  <c r="W32" i="2"/>
  <c r="U35" i="2"/>
  <c r="V34" i="2"/>
  <c r="U34" i="2"/>
  <c r="X34" i="2" s="1"/>
  <c r="V33" i="2"/>
  <c r="U33" i="2"/>
  <c r="X33" i="2" s="1"/>
  <c r="V32" i="2"/>
  <c r="U37" i="2"/>
  <c r="U36" i="2"/>
  <c r="X36" i="2" s="1"/>
  <c r="V35" i="2"/>
  <c r="U32" i="2"/>
  <c r="AK47" i="5"/>
  <c r="AK46" i="5"/>
  <c r="AK45" i="5"/>
  <c r="AK44" i="5"/>
  <c r="AK43" i="5"/>
  <c r="AK42" i="5"/>
  <c r="AK48" i="5" s="1"/>
  <c r="AJ47" i="5"/>
  <c r="AJ46" i="5"/>
  <c r="AJ45" i="5"/>
  <c r="AJ44" i="5"/>
  <c r="AJ43" i="5"/>
  <c r="AJ42" i="5"/>
  <c r="AI47" i="5"/>
  <c r="AL47" i="5" s="1"/>
  <c r="AI46" i="5"/>
  <c r="AL46" i="5" s="1"/>
  <c r="AI45" i="5"/>
  <c r="AI44" i="5"/>
  <c r="AI43" i="5"/>
  <c r="AL43" i="5" s="1"/>
  <c r="AI42" i="5"/>
  <c r="AK47" i="4"/>
  <c r="AK46" i="4"/>
  <c r="AK45" i="4"/>
  <c r="AK44" i="4"/>
  <c r="AK43" i="4"/>
  <c r="AK42" i="4"/>
  <c r="AJ47" i="4"/>
  <c r="AJ46" i="4"/>
  <c r="AJ45" i="4"/>
  <c r="AJ44" i="4"/>
  <c r="AJ43" i="4"/>
  <c r="AJ42" i="4"/>
  <c r="AI46" i="4"/>
  <c r="AI44" i="4"/>
  <c r="AI42" i="4"/>
  <c r="AI47" i="4"/>
  <c r="AI45" i="4"/>
  <c r="AI43" i="4"/>
  <c r="AJ47" i="3"/>
  <c r="AI47" i="3"/>
  <c r="AK47" i="3"/>
  <c r="AK46" i="3"/>
  <c r="AI45" i="3"/>
  <c r="AK44" i="3"/>
  <c r="AI43" i="3"/>
  <c r="AK42" i="3"/>
  <c r="AJ46" i="3"/>
  <c r="AJ44" i="3"/>
  <c r="AJ42" i="3"/>
  <c r="AI46" i="3"/>
  <c r="AK45" i="3"/>
  <c r="AI44" i="3"/>
  <c r="AL44" i="3" s="1"/>
  <c r="AK43" i="3"/>
  <c r="AI42" i="3"/>
  <c r="AJ45" i="3"/>
  <c r="AJ43" i="3"/>
  <c r="AJ47" i="2"/>
  <c r="AJ46" i="2"/>
  <c r="AJ45" i="2"/>
  <c r="AJ44" i="2"/>
  <c r="AJ43" i="2"/>
  <c r="AJ42" i="2"/>
  <c r="AI47" i="2"/>
  <c r="AL47" i="2" s="1"/>
  <c r="AI46" i="2"/>
  <c r="AL46" i="2" s="1"/>
  <c r="AI45" i="2"/>
  <c r="AI44" i="2"/>
  <c r="AI43" i="2"/>
  <c r="AL43" i="2" s="1"/>
  <c r="AK42" i="2"/>
  <c r="AK47" i="2"/>
  <c r="AK46" i="2"/>
  <c r="AK45" i="2"/>
  <c r="AK44" i="2"/>
  <c r="AK43" i="2"/>
  <c r="AI42" i="2"/>
  <c r="J13" i="1"/>
  <c r="E66" i="5"/>
  <c r="B69" i="1"/>
  <c r="B75" i="1" s="1"/>
  <c r="X61" i="5"/>
  <c r="L57" i="5"/>
  <c r="S48" i="4"/>
  <c r="Q51" i="1"/>
  <c r="Q57" i="1" s="1"/>
  <c r="AL57" i="3"/>
  <c r="S57" i="3"/>
  <c r="R60" i="1"/>
  <c r="R66" i="1" s="1"/>
  <c r="E38" i="3"/>
  <c r="D41" i="1"/>
  <c r="D47" i="1" s="1"/>
  <c r="G10" i="1"/>
  <c r="K3" i="1"/>
  <c r="L48" i="3"/>
  <c r="K51" i="1"/>
  <c r="K57" i="1" s="1"/>
  <c r="L20" i="3"/>
  <c r="K29" i="1"/>
  <c r="L57" i="2"/>
  <c r="L60" i="1"/>
  <c r="L66" i="1" s="1"/>
  <c r="F10" i="1"/>
  <c r="E20" i="3"/>
  <c r="D23" i="1"/>
  <c r="D29" i="1" s="1"/>
  <c r="E66" i="2"/>
  <c r="E69" i="1"/>
  <c r="E75" i="1" s="1"/>
  <c r="E20" i="2"/>
  <c r="I10" i="1"/>
  <c r="E47" i="1"/>
  <c r="L20" i="2"/>
  <c r="L23" i="1"/>
  <c r="L29" i="1" s="1"/>
  <c r="J17" i="1"/>
  <c r="E57" i="5"/>
  <c r="J8" i="1"/>
  <c r="S57" i="4"/>
  <c r="Q60" i="1"/>
  <c r="Q66" i="1" s="1"/>
  <c r="E48" i="4"/>
  <c r="C51" i="1"/>
  <c r="C57" i="1" s="1"/>
  <c r="L57" i="3"/>
  <c r="K60" i="1"/>
  <c r="K66" i="1" s="1"/>
  <c r="S20" i="4"/>
  <c r="Q23" i="1"/>
  <c r="Q29" i="1" s="1"/>
  <c r="X66" i="3"/>
  <c r="S20" i="3"/>
  <c r="S20" i="2"/>
  <c r="S23" i="1"/>
  <c r="S29" i="1" s="1"/>
  <c r="K4" i="1"/>
  <c r="L48" i="2"/>
  <c r="L51" i="1"/>
  <c r="L57" i="1" s="1"/>
  <c r="E38" i="2"/>
  <c r="H10" i="1"/>
  <c r="S48" i="2"/>
  <c r="S51" i="1"/>
  <c r="S57" i="1" s="1"/>
  <c r="S29" i="2"/>
  <c r="S32" i="1"/>
  <c r="S38" i="1" s="1"/>
  <c r="G20" i="1"/>
  <c r="F15" i="8"/>
  <c r="Q7" i="3" s="1"/>
  <c r="F16" i="1" s="1"/>
  <c r="J16" i="1" s="1"/>
  <c r="W28" i="5"/>
  <c r="W27" i="5"/>
  <c r="W26" i="5"/>
  <c r="W25" i="5"/>
  <c r="W24" i="5"/>
  <c r="W23" i="5"/>
  <c r="Y7" i="5" s="1"/>
  <c r="V28" i="5"/>
  <c r="V27" i="5"/>
  <c r="V26" i="5"/>
  <c r="V25" i="5"/>
  <c r="V24" i="5"/>
  <c r="V23" i="5"/>
  <c r="U28" i="5"/>
  <c r="U27" i="5"/>
  <c r="X27" i="5" s="1"/>
  <c r="U26" i="5"/>
  <c r="X26" i="5" s="1"/>
  <c r="U25" i="5"/>
  <c r="U24" i="5"/>
  <c r="U23" i="5"/>
  <c r="W28" i="4"/>
  <c r="W27" i="4"/>
  <c r="W26" i="4"/>
  <c r="W25" i="4"/>
  <c r="W24" i="4"/>
  <c r="W23" i="4"/>
  <c r="V28" i="4"/>
  <c r="V27" i="4"/>
  <c r="V26" i="4"/>
  <c r="V25" i="4"/>
  <c r="V24" i="4"/>
  <c r="V23" i="4"/>
  <c r="W7" i="4" s="1"/>
  <c r="U28" i="4"/>
  <c r="X28" i="4" s="1"/>
  <c r="U27" i="4"/>
  <c r="U26" i="4"/>
  <c r="U25" i="4"/>
  <c r="U24" i="4"/>
  <c r="X24" i="4" s="1"/>
  <c r="U23" i="4"/>
  <c r="V28" i="3"/>
  <c r="V27" i="3"/>
  <c r="U28" i="3"/>
  <c r="U27" i="3"/>
  <c r="U26" i="3"/>
  <c r="W28" i="3"/>
  <c r="W27" i="3"/>
  <c r="W26" i="3"/>
  <c r="V25" i="3"/>
  <c r="V23" i="3"/>
  <c r="U25" i="3"/>
  <c r="W24" i="3"/>
  <c r="U23" i="3"/>
  <c r="V24" i="3"/>
  <c r="W28" i="2"/>
  <c r="W27" i="2"/>
  <c r="W25" i="2"/>
  <c r="W23" i="2"/>
  <c r="Y7" i="2" s="1"/>
  <c r="V26" i="3"/>
  <c r="W25" i="3"/>
  <c r="U24" i="3"/>
  <c r="W23" i="3"/>
  <c r="Y7" i="3" s="1"/>
  <c r="W26" i="2"/>
  <c r="W24" i="2"/>
  <c r="U28" i="2"/>
  <c r="U27" i="2"/>
  <c r="X27" i="2" s="1"/>
  <c r="U26" i="2"/>
  <c r="X26" i="2" s="1"/>
  <c r="U25" i="2"/>
  <c r="U24" i="2"/>
  <c r="U23" i="2"/>
  <c r="V28" i="2"/>
  <c r="V27" i="2"/>
  <c r="V26" i="2"/>
  <c r="V25" i="2"/>
  <c r="V24" i="2"/>
  <c r="V23" i="2"/>
  <c r="F20" i="7"/>
  <c r="Q6" i="2" s="1"/>
  <c r="H15" i="1" s="1"/>
  <c r="H20" i="1" s="1"/>
  <c r="AK19" i="5"/>
  <c r="AK18" i="5"/>
  <c r="Z9" i="5" s="1"/>
  <c r="AK17" i="5"/>
  <c r="AK16" i="5"/>
  <c r="AK15" i="5"/>
  <c r="AK14" i="5"/>
  <c r="AJ19" i="5"/>
  <c r="AJ18" i="5"/>
  <c r="X9" i="5" s="1"/>
  <c r="AI19" i="5"/>
  <c r="AI18" i="5"/>
  <c r="AI17" i="5"/>
  <c r="AI16" i="5"/>
  <c r="AI15" i="5"/>
  <c r="AI14" i="5"/>
  <c r="AJ16" i="5"/>
  <c r="AJ14" i="5"/>
  <c r="AK19" i="4"/>
  <c r="Z10" i="4" s="1"/>
  <c r="AK18" i="4"/>
  <c r="Z9" i="4" s="1"/>
  <c r="AK17" i="4"/>
  <c r="AK16" i="4"/>
  <c r="AK15" i="4"/>
  <c r="Z5" i="4" s="1"/>
  <c r="AK14" i="4"/>
  <c r="AJ17" i="5"/>
  <c r="AJ19" i="4"/>
  <c r="AJ15" i="5"/>
  <c r="X5" i="5" s="1"/>
  <c r="AI19" i="4"/>
  <c r="AI18" i="4"/>
  <c r="AI17" i="4"/>
  <c r="AI16" i="4"/>
  <c r="AI15" i="4"/>
  <c r="AI14" i="4"/>
  <c r="AJ18" i="4"/>
  <c r="AJ17" i="4"/>
  <c r="X8" i="4" s="1"/>
  <c r="AJ16" i="4"/>
  <c r="AJ15" i="4"/>
  <c r="AJ14" i="4"/>
  <c r="AK19" i="3"/>
  <c r="Z10" i="3" s="1"/>
  <c r="AI18" i="3"/>
  <c r="AK17" i="3"/>
  <c r="AI16" i="3"/>
  <c r="AK15" i="3"/>
  <c r="AI14" i="3"/>
  <c r="AJ19" i="3"/>
  <c r="AJ17" i="3"/>
  <c r="AJ15" i="3"/>
  <c r="X5" i="3" s="1"/>
  <c r="AI19" i="3"/>
  <c r="AK18" i="3"/>
  <c r="Z9" i="3" s="1"/>
  <c r="AI17" i="3"/>
  <c r="AK16" i="3"/>
  <c r="AI15" i="3"/>
  <c r="AK14" i="3"/>
  <c r="AJ18" i="3"/>
  <c r="AJ16" i="3"/>
  <c r="X7" i="3" s="1"/>
  <c r="AJ14" i="3"/>
  <c r="AJ19" i="2"/>
  <c r="AJ17" i="2"/>
  <c r="AJ15" i="2"/>
  <c r="AI19" i="2"/>
  <c r="AK18" i="2"/>
  <c r="Z9" i="2" s="1"/>
  <c r="AI17" i="2"/>
  <c r="AK16" i="2"/>
  <c r="Z7" i="2" s="1"/>
  <c r="AI15" i="2"/>
  <c r="AK14" i="2"/>
  <c r="AJ18" i="2"/>
  <c r="X9" i="2" s="1"/>
  <c r="AJ16" i="2"/>
  <c r="X7" i="2" s="1"/>
  <c r="AJ14" i="2"/>
  <c r="AK19" i="2"/>
  <c r="AI18" i="2"/>
  <c r="AK17" i="2"/>
  <c r="Z8" i="2" s="1"/>
  <c r="AI16" i="2"/>
  <c r="AK15" i="2"/>
  <c r="AI14" i="2"/>
  <c r="D20" i="1"/>
  <c r="J14" i="1"/>
  <c r="F5" i="10"/>
  <c r="Q10" i="5" s="1"/>
  <c r="B19" i="1" s="1"/>
  <c r="J19" i="1" s="1"/>
  <c r="F20" i="9"/>
  <c r="Q9" i="2" s="1"/>
  <c r="H18" i="1" s="1"/>
  <c r="J18" i="1" s="1"/>
  <c r="AK28" i="5"/>
  <c r="AK27" i="5"/>
  <c r="AK26" i="5"/>
  <c r="AK25" i="5"/>
  <c r="AK24" i="5"/>
  <c r="AK23" i="5"/>
  <c r="AJ28" i="5"/>
  <c r="AJ27" i="5"/>
  <c r="AJ26" i="5"/>
  <c r="AJ25" i="5"/>
  <c r="AJ24" i="5"/>
  <c r="AJ23" i="5"/>
  <c r="AI28" i="5"/>
  <c r="AL27" i="5" s="1"/>
  <c r="AI27" i="5"/>
  <c r="AI26" i="5"/>
  <c r="AI25" i="5"/>
  <c r="AL24" i="5" s="1"/>
  <c r="AI24" i="5"/>
  <c r="AL23" i="5" s="1"/>
  <c r="AI23" i="5"/>
  <c r="AK28" i="4"/>
  <c r="AK27" i="4"/>
  <c r="AK26" i="4"/>
  <c r="AK25" i="4"/>
  <c r="AK24" i="4"/>
  <c r="AK23" i="4"/>
  <c r="AJ28" i="4"/>
  <c r="AJ27" i="4"/>
  <c r="AJ26" i="4"/>
  <c r="AJ25" i="4"/>
  <c r="AJ24" i="4"/>
  <c r="AJ23" i="4"/>
  <c r="AI28" i="4"/>
  <c r="AI27" i="4"/>
  <c r="AL26" i="4" s="1"/>
  <c r="AI26" i="4"/>
  <c r="AL25" i="4" s="1"/>
  <c r="AI25" i="4"/>
  <c r="AI24" i="4"/>
  <c r="AI23" i="4"/>
  <c r="AJ28" i="3"/>
  <c r="AJ27" i="3"/>
  <c r="AJ26" i="3"/>
  <c r="AI28" i="3"/>
  <c r="AI27" i="3"/>
  <c r="AL26" i="3" s="1"/>
  <c r="AI26" i="3"/>
  <c r="AK28" i="3"/>
  <c r="AK27" i="3"/>
  <c r="AK26" i="3"/>
  <c r="AJ24" i="3"/>
  <c r="AK25" i="3"/>
  <c r="AI24" i="3"/>
  <c r="AK23" i="3"/>
  <c r="Y9" i="3" s="1"/>
  <c r="AJ25" i="3"/>
  <c r="AJ23" i="3"/>
  <c r="AK28" i="2"/>
  <c r="AK25" i="2"/>
  <c r="AK23" i="2"/>
  <c r="AI25" i="3"/>
  <c r="AL24" i="3" s="1"/>
  <c r="AK24" i="3"/>
  <c r="AI23" i="3"/>
  <c r="U9" i="3" s="1"/>
  <c r="AK27" i="2"/>
  <c r="AK26" i="2"/>
  <c r="AK24" i="2"/>
  <c r="AJ28" i="2"/>
  <c r="AJ27" i="2"/>
  <c r="AJ26" i="2"/>
  <c r="AJ25" i="2"/>
  <c r="AJ24" i="2"/>
  <c r="AJ23" i="2"/>
  <c r="AI28" i="2"/>
  <c r="AI27" i="2"/>
  <c r="AL26" i="2" s="1"/>
  <c r="AI26" i="2"/>
  <c r="AL25" i="2" s="1"/>
  <c r="AI25" i="2"/>
  <c r="AI24" i="2"/>
  <c r="AI23" i="2"/>
  <c r="F15" i="7"/>
  <c r="Q6" i="3" s="1"/>
  <c r="F15" i="1" s="1"/>
  <c r="F20" i="1" s="1"/>
  <c r="X63" i="5"/>
  <c r="J6" i="1"/>
  <c r="E57" i="4"/>
  <c r="C60" i="1"/>
  <c r="C66" i="1" s="1"/>
  <c r="H10" i="4"/>
  <c r="D9" i="1" s="1"/>
  <c r="J9" i="1" s="1"/>
  <c r="F10" i="7"/>
  <c r="Q6" i="4" s="1"/>
  <c r="D15" i="1" s="1"/>
  <c r="J15" i="1" s="1"/>
  <c r="E20" i="4"/>
  <c r="C23" i="1"/>
  <c r="C29" i="1" s="1"/>
  <c r="E66" i="3"/>
  <c r="D69" i="1"/>
  <c r="D75" i="1" s="1"/>
  <c r="S29" i="3"/>
  <c r="R32" i="1"/>
  <c r="R38" i="1" s="1"/>
  <c r="E29" i="3"/>
  <c r="D32" i="1"/>
  <c r="D38" i="1" s="1"/>
  <c r="L29" i="3"/>
  <c r="K32" i="1"/>
  <c r="K38" i="1" s="1"/>
  <c r="R29" i="1"/>
  <c r="K20" i="1"/>
  <c r="C10" i="1"/>
  <c r="AL16" i="2" l="1"/>
  <c r="V7" i="2"/>
  <c r="AB7" i="2" s="1"/>
  <c r="W6" i="2"/>
  <c r="X4" i="2"/>
  <c r="AL15" i="2"/>
  <c r="V5" i="2"/>
  <c r="AL19" i="2"/>
  <c r="V10" i="2"/>
  <c r="W6" i="3"/>
  <c r="X4" i="3"/>
  <c r="AL15" i="3"/>
  <c r="V5" i="3"/>
  <c r="AL19" i="3"/>
  <c r="V10" i="3"/>
  <c r="AL14" i="3"/>
  <c r="U6" i="3"/>
  <c r="V4" i="3"/>
  <c r="AL18" i="3"/>
  <c r="V9" i="3"/>
  <c r="X7" i="4"/>
  <c r="AL15" i="4"/>
  <c r="V5" i="4"/>
  <c r="AL19" i="4"/>
  <c r="V10" i="4"/>
  <c r="Y6" i="4"/>
  <c r="Z4" i="4"/>
  <c r="AL14" i="5"/>
  <c r="V4" i="5"/>
  <c r="U6" i="5"/>
  <c r="AL18" i="5"/>
  <c r="V9" i="5"/>
  <c r="AB9" i="5" s="1"/>
  <c r="Z4" i="5"/>
  <c r="Y6" i="5"/>
  <c r="X25" i="3"/>
  <c r="V6" i="3"/>
  <c r="X28" i="3"/>
  <c r="B20" i="1"/>
  <c r="AK48" i="2"/>
  <c r="AL47" i="3"/>
  <c r="AL47" i="4"/>
  <c r="AJ48" i="4"/>
  <c r="AI48" i="5"/>
  <c r="AL42" i="5"/>
  <c r="X35" i="2"/>
  <c r="W10" i="3"/>
  <c r="U9" i="2"/>
  <c r="Z5" i="3"/>
  <c r="AL16" i="4"/>
  <c r="V7" i="4"/>
  <c r="V5" i="5"/>
  <c r="AL15" i="5"/>
  <c r="AL19" i="5"/>
  <c r="V10" i="5"/>
  <c r="Z5" i="5"/>
  <c r="Z10" i="5"/>
  <c r="X6" i="2"/>
  <c r="X23" i="2"/>
  <c r="U7" i="2"/>
  <c r="W7" i="3"/>
  <c r="X25" i="4"/>
  <c r="V6" i="4"/>
  <c r="Z6" i="4"/>
  <c r="X23" i="5"/>
  <c r="U7" i="5"/>
  <c r="X6" i="5"/>
  <c r="J20" i="1"/>
  <c r="AL45" i="3"/>
  <c r="AI48" i="4"/>
  <c r="AL42" i="4"/>
  <c r="Y10" i="2"/>
  <c r="Y10" i="4"/>
  <c r="X37" i="4"/>
  <c r="X32" i="5"/>
  <c r="U10" i="5"/>
  <c r="Y10" i="5"/>
  <c r="AL27" i="3"/>
  <c r="Y9" i="4"/>
  <c r="W9" i="5"/>
  <c r="X5" i="2"/>
  <c r="Z7" i="3"/>
  <c r="AL23" i="2"/>
  <c r="AL27" i="2"/>
  <c r="W9" i="3"/>
  <c r="AA9" i="3" s="1"/>
  <c r="AL23" i="4"/>
  <c r="AL27" i="4"/>
  <c r="AL25" i="5"/>
  <c r="AL14" i="2"/>
  <c r="U6" i="2"/>
  <c r="V4" i="2"/>
  <c r="AL18" i="2"/>
  <c r="V9" i="2"/>
  <c r="AB9" i="2" s="1"/>
  <c r="AL17" i="2"/>
  <c r="V8" i="2"/>
  <c r="AB8" i="2" s="1"/>
  <c r="X8" i="2"/>
  <c r="X9" i="3"/>
  <c r="AL17" i="3"/>
  <c r="V8" i="3"/>
  <c r="X8" i="3"/>
  <c r="AL16" i="3"/>
  <c r="V7" i="3"/>
  <c r="AB7" i="3" s="1"/>
  <c r="W6" i="4"/>
  <c r="X4" i="4"/>
  <c r="X9" i="4"/>
  <c r="AL17" i="4"/>
  <c r="V8" i="4"/>
  <c r="X10" i="4"/>
  <c r="Z7" i="4"/>
  <c r="W6" i="5"/>
  <c r="X4" i="5"/>
  <c r="AL16" i="5"/>
  <c r="V7" i="5"/>
  <c r="Z7" i="5"/>
  <c r="X24" i="2"/>
  <c r="X28" i="2"/>
  <c r="X24" i="3"/>
  <c r="Z6" i="2"/>
  <c r="X23" i="3"/>
  <c r="U7" i="3"/>
  <c r="AA7" i="3" s="1"/>
  <c r="X6" i="3"/>
  <c r="X26" i="3"/>
  <c r="X26" i="4"/>
  <c r="X24" i="5"/>
  <c r="X28" i="5"/>
  <c r="D10" i="1"/>
  <c r="K10" i="1"/>
  <c r="AI48" i="2"/>
  <c r="AL42" i="2"/>
  <c r="AL44" i="2"/>
  <c r="AJ48" i="2"/>
  <c r="AI48" i="3"/>
  <c r="AL42" i="3"/>
  <c r="AL46" i="3"/>
  <c r="AK48" i="3"/>
  <c r="AL43" i="4"/>
  <c r="AL44" i="4"/>
  <c r="AK48" i="4"/>
  <c r="AL44" i="5"/>
  <c r="AJ48" i="5"/>
  <c r="X37" i="2"/>
  <c r="X37" i="3"/>
  <c r="X32" i="3"/>
  <c r="U10" i="3"/>
  <c r="AA10" i="3" s="1"/>
  <c r="X36" i="3"/>
  <c r="W10" i="4"/>
  <c r="X35" i="4"/>
  <c r="X33" i="5"/>
  <c r="X37" i="5"/>
  <c r="AL23" i="3"/>
  <c r="U9" i="4"/>
  <c r="AL24" i="2"/>
  <c r="W9" i="2"/>
  <c r="Y9" i="2"/>
  <c r="AL25" i="3"/>
  <c r="AL24" i="4"/>
  <c r="W9" i="4"/>
  <c r="U9" i="5"/>
  <c r="AA9" i="5" s="1"/>
  <c r="AL26" i="5"/>
  <c r="Y9" i="5"/>
  <c r="Z5" i="2"/>
  <c r="Z10" i="2"/>
  <c r="Z4" i="2"/>
  <c r="Y6" i="2"/>
  <c r="X10" i="2"/>
  <c r="Y6" i="3"/>
  <c r="Z4" i="3"/>
  <c r="X10" i="3"/>
  <c r="Z8" i="3"/>
  <c r="X5" i="4"/>
  <c r="AL14" i="4"/>
  <c r="U6" i="4"/>
  <c r="AA6" i="4" s="1"/>
  <c r="V4" i="4"/>
  <c r="AB4" i="4" s="1"/>
  <c r="AL18" i="4"/>
  <c r="V9" i="4"/>
  <c r="AB9" i="4" s="1"/>
  <c r="X8" i="5"/>
  <c r="Z8" i="4"/>
  <c r="X7" i="5"/>
  <c r="V8" i="5"/>
  <c r="AB8" i="5" s="1"/>
  <c r="AL17" i="5"/>
  <c r="X10" i="5"/>
  <c r="Z8" i="5"/>
  <c r="W7" i="2"/>
  <c r="X25" i="2"/>
  <c r="V6" i="2"/>
  <c r="AB6" i="2" s="1"/>
  <c r="Z6" i="3"/>
  <c r="X27" i="3"/>
  <c r="X23" i="4"/>
  <c r="U7" i="4"/>
  <c r="AA7" i="4" s="1"/>
  <c r="X27" i="4"/>
  <c r="X6" i="4"/>
  <c r="Y7" i="4"/>
  <c r="X25" i="5"/>
  <c r="V6" i="5"/>
  <c r="AB6" i="5" s="1"/>
  <c r="W7" i="5"/>
  <c r="Z6" i="5"/>
  <c r="AL45" i="2"/>
  <c r="AJ48" i="3"/>
  <c r="AL43" i="3"/>
  <c r="AL45" i="4"/>
  <c r="AL46" i="4"/>
  <c r="AL45" i="5"/>
  <c r="X32" i="2"/>
  <c r="U10" i="2"/>
  <c r="W10" i="2"/>
  <c r="X32" i="4"/>
  <c r="U10" i="4"/>
  <c r="AA10" i="4" s="1"/>
  <c r="X34" i="4"/>
  <c r="X34" i="5"/>
  <c r="W10" i="5"/>
  <c r="X66" i="5"/>
  <c r="J10" i="1"/>
  <c r="AL48" i="3" l="1"/>
  <c r="AL48" i="2"/>
  <c r="AB7" i="5"/>
  <c r="AA7" i="5"/>
  <c r="AB4" i="5"/>
  <c r="AB10" i="4"/>
  <c r="AA6" i="3"/>
  <c r="AB5" i="3"/>
  <c r="AB10" i="2"/>
  <c r="AA10" i="2"/>
  <c r="AL48" i="5"/>
  <c r="AB6" i="3"/>
  <c r="AB9" i="3"/>
  <c r="AA9" i="4"/>
  <c r="AB8" i="4"/>
  <c r="AB8" i="3"/>
  <c r="AB4" i="2"/>
  <c r="AA10" i="5"/>
  <c r="AA7" i="2"/>
  <c r="AB5" i="5"/>
  <c r="AA9" i="2"/>
  <c r="AB5" i="4"/>
  <c r="AB10" i="3"/>
  <c r="AB5" i="2"/>
  <c r="AA6" i="2"/>
  <c r="AL48" i="4"/>
  <c r="AB6" i="4"/>
  <c r="AB10" i="5"/>
  <c r="AB7" i="4"/>
  <c r="AA6" i="5"/>
  <c r="AB4" i="3"/>
</calcChain>
</file>

<file path=xl/sharedStrings.xml><?xml version="1.0" encoding="utf-8"?>
<sst xmlns="http://schemas.openxmlformats.org/spreadsheetml/2006/main" count="1661" uniqueCount="79">
  <si>
    <t>Q1</t>
  </si>
  <si>
    <t>Q2</t>
  </si>
  <si>
    <t>Q3</t>
  </si>
  <si>
    <t>Q4</t>
  </si>
  <si>
    <t>YTD Total</t>
  </si>
  <si>
    <t>In</t>
  </si>
  <si>
    <t>Out</t>
  </si>
  <si>
    <t>Mortgage Originator</t>
  </si>
  <si>
    <t>Estate Planning Attorney</t>
  </si>
  <si>
    <t>Financial Advisor</t>
  </si>
  <si>
    <t>Realtor</t>
  </si>
  <si>
    <t>Accountant</t>
  </si>
  <si>
    <t>Insurance Agent</t>
  </si>
  <si>
    <t>RE Attorney</t>
  </si>
  <si>
    <t>Total</t>
  </si>
  <si>
    <t>Won Ratio</t>
  </si>
  <si>
    <t>Net Gain</t>
  </si>
  <si>
    <t>INCOMING REFERRALS by Member</t>
  </si>
  <si>
    <t>Real Estate Attorney</t>
  </si>
  <si>
    <t>OUTGOING REFERRALS by Member</t>
  </si>
  <si>
    <t>Core7 Q4 Report</t>
  </si>
  <si>
    <t>October</t>
  </si>
  <si>
    <t>November</t>
  </si>
  <si>
    <t>December</t>
  </si>
  <si>
    <t>Ref In</t>
  </si>
  <si>
    <t>Ref Out</t>
  </si>
  <si>
    <t>Maiocca - Mortgage Originator</t>
  </si>
  <si>
    <t>O'Connor - Estate Attny</t>
  </si>
  <si>
    <t>Petrik - Financial Advisor</t>
  </si>
  <si>
    <t>Realtor - RE Agent</t>
  </si>
  <si>
    <t>Regan - Accountant</t>
  </si>
  <si>
    <t>Richardson - Ins Agent</t>
  </si>
  <si>
    <t>Stiles - RE Attny</t>
  </si>
  <si>
    <t>Oct</t>
  </si>
  <si>
    <t>Nov</t>
  </si>
  <si>
    <t>Dec</t>
  </si>
  <si>
    <t>MAIOCCA</t>
  </si>
  <si>
    <t>O'Connor</t>
  </si>
  <si>
    <t>Petrik</t>
  </si>
  <si>
    <t>REALTOR</t>
  </si>
  <si>
    <t>REGAN</t>
  </si>
  <si>
    <t>RICHARDSON</t>
  </si>
  <si>
    <t>STILES</t>
  </si>
  <si>
    <t>Core7 Q3 Report</t>
  </si>
  <si>
    <t>July</t>
  </si>
  <si>
    <t>August</t>
  </si>
  <si>
    <t>September</t>
  </si>
  <si>
    <t>Jul</t>
  </si>
  <si>
    <t>Aug</t>
  </si>
  <si>
    <t>Sept</t>
  </si>
  <si>
    <t>Core7 Q2 Report</t>
  </si>
  <si>
    <t>April</t>
  </si>
  <si>
    <t>May</t>
  </si>
  <si>
    <t>June</t>
  </si>
  <si>
    <t>Apr</t>
  </si>
  <si>
    <t>Jun</t>
  </si>
  <si>
    <t>Core7 Q1 Report</t>
  </si>
  <si>
    <t>January</t>
  </si>
  <si>
    <t>February</t>
  </si>
  <si>
    <t>March</t>
  </si>
  <si>
    <t>Jan</t>
  </si>
  <si>
    <t>Feb</t>
  </si>
  <si>
    <t>Mar</t>
  </si>
  <si>
    <t>Inbound Referral</t>
  </si>
  <si>
    <t>Won</t>
  </si>
  <si>
    <t>Lost</t>
  </si>
  <si>
    <t>% Won</t>
  </si>
  <si>
    <t>Outbound Referral</t>
  </si>
  <si>
    <t>*fill in when you RECEIVE a referral</t>
  </si>
  <si>
    <t>Track for Inbound Referrals ONLY</t>
  </si>
  <si>
    <t>*fill in when you SEND a referral</t>
  </si>
  <si>
    <t>Referral Name</t>
  </si>
  <si>
    <t>Referral Month</t>
  </si>
  <si>
    <t>Contact Date</t>
  </si>
  <si>
    <t>Won/Lost</t>
  </si>
  <si>
    <t>Net $$$ Gain</t>
  </si>
  <si>
    <t>Notes</t>
  </si>
  <si>
    <t>DO NOT ENTER ANY ADDITIONAL DATA IN POPULATED COLUMNS</t>
  </si>
  <si>
    <t>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</si>
</sst>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0.0"/>
    <numFmt numFmtId="166" formatCode="&quot;$&quot;#,##0.00"/>
    <numFmt numFmtId="167" formatCode="mm/dd"/>
    <numFmt numFmtId="168" formatCode="m/d"/>
  </numFmts>
  <fonts count="14">
    <font>
      <sz val="11"/>
      <color theme="1"/>
      <name val="Arial"/>
    </font>
    <font>
      <b/>
      <sz val="11"/>
      <color rgb="FF000000"/>
      <name val="Calibri"/>
    </font>
    <font>
      <sz val="1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sz val="11"/>
      <color theme="1"/>
      <name val="Calibri"/>
    </font>
    <font>
      <sz val="11"/>
      <color rgb="FF000000"/>
      <name val="Calibri"/>
    </font>
    <font>
      <sz val="9"/>
      <color rgb="FF000000"/>
      <name val="Calibri"/>
    </font>
    <font>
      <sz val="11"/>
      <color rgb="FF000000"/>
      <name val="Inconsolata"/>
    </font>
    <font>
      <b/>
      <sz val="11"/>
      <color rgb="FF000000"/>
      <name val="Calibri"/>
    </font>
    <font>
      <sz val="11"/>
      <color rgb="FF000000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FFC5FF"/>
        <bgColor rgb="FFFFC5FF"/>
      </patternFill>
    </fill>
    <fill>
      <patternFill patternType="solid">
        <fgColor rgb="FFFFC4A7"/>
        <bgColor rgb="FFFFC4A7"/>
      </patternFill>
    </fill>
    <fill>
      <patternFill patternType="solid">
        <fgColor rgb="FFFFFFCC"/>
        <bgColor rgb="FFFFFFCC"/>
      </patternFill>
    </fill>
    <fill>
      <patternFill patternType="solid">
        <fgColor rgb="FFD8D8D8"/>
        <bgColor rgb="FFD8D8D8"/>
      </patternFill>
    </fill>
    <fill>
      <patternFill patternType="solid">
        <fgColor rgb="FF00FF00"/>
        <bgColor rgb="FF00FF00"/>
      </patternFill>
    </fill>
    <fill>
      <patternFill patternType="solid">
        <fgColor theme="9"/>
        <bgColor theme="9"/>
      </patternFill>
    </fill>
    <fill>
      <patternFill patternType="solid">
        <fgColor rgb="FFB7E1CD"/>
        <bgColor rgb="FFB7E1CD"/>
      </patternFill>
    </fill>
    <fill>
      <patternFill patternType="solid">
        <fgColor rgb="FFFFFFFF"/>
        <bgColor rgb="FFFFFFFF"/>
      </patternFill>
    </fill>
  </fills>
  <borders count="7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9">
    <xf numFmtId="0" fontId="0" fillId="0" borderId="0" xfId="0" applyFont="1" applyAlignment="1"/>
    <xf numFmtId="0" fontId="3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0" fontId="5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0" fontId="5" fillId="2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6" borderId="3" xfId="0" applyFont="1" applyFill="1" applyBorder="1"/>
    <xf numFmtId="0" fontId="3" fillId="6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5" fillId="2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9" fontId="5" fillId="3" borderId="3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9" fontId="5" fillId="4" borderId="3" xfId="0" applyNumberFormat="1" applyFont="1" applyFill="1" applyBorder="1" applyAlignment="1">
      <alignment horizontal="center"/>
    </xf>
    <xf numFmtId="164" fontId="5" fillId="4" borderId="3" xfId="0" applyNumberFormat="1" applyFont="1" applyFill="1" applyBorder="1" applyAlignment="1">
      <alignment horizontal="center"/>
    </xf>
    <xf numFmtId="9" fontId="5" fillId="5" borderId="3" xfId="0" applyNumberFormat="1" applyFont="1" applyFill="1" applyBorder="1" applyAlignment="1">
      <alignment horizontal="center"/>
    </xf>
    <xf numFmtId="164" fontId="5" fillId="5" borderId="3" xfId="0" applyNumberFormat="1" applyFont="1" applyFill="1" applyBorder="1" applyAlignment="1">
      <alignment horizontal="center"/>
    </xf>
    <xf numFmtId="9" fontId="5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9" fontId="3" fillId="6" borderId="3" xfId="0" applyNumberFormat="1" applyFont="1" applyFill="1" applyBorder="1" applyAlignment="1">
      <alignment horizontal="center"/>
    </xf>
    <xf numFmtId="164" fontId="3" fillId="6" borderId="3" xfId="0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right"/>
    </xf>
    <xf numFmtId="0" fontId="5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9" fontId="5" fillId="2" borderId="16" xfId="0" applyNumberFormat="1" applyFont="1" applyFill="1" applyBorder="1"/>
    <xf numFmtId="164" fontId="5" fillId="2" borderId="16" xfId="0" applyNumberFormat="1" applyFont="1" applyFill="1" applyBorder="1"/>
    <xf numFmtId="9" fontId="5" fillId="3" borderId="16" xfId="0" applyNumberFormat="1" applyFont="1" applyFill="1" applyBorder="1"/>
    <xf numFmtId="164" fontId="5" fillId="3" borderId="16" xfId="0" applyNumberFormat="1" applyFont="1" applyFill="1" applyBorder="1"/>
    <xf numFmtId="9" fontId="5" fillId="4" borderId="16" xfId="0" applyNumberFormat="1" applyFont="1" applyFill="1" applyBorder="1"/>
    <xf numFmtId="164" fontId="5" fillId="4" borderId="16" xfId="0" applyNumberFormat="1" applyFont="1" applyFill="1" applyBorder="1"/>
    <xf numFmtId="9" fontId="5" fillId="0" borderId="16" xfId="0" applyNumberFormat="1" applyFont="1" applyBorder="1"/>
    <xf numFmtId="164" fontId="5" fillId="0" borderId="16" xfId="0" applyNumberFormat="1" applyFont="1" applyBorder="1"/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8" fillId="0" borderId="0" xfId="0" applyFont="1"/>
    <xf numFmtId="0" fontId="8" fillId="0" borderId="27" xfId="0" applyFont="1" applyBorder="1"/>
    <xf numFmtId="0" fontId="4" fillId="0" borderId="28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27" xfId="0" applyFont="1" applyBorder="1"/>
    <xf numFmtId="0" fontId="4" fillId="0" borderId="29" xfId="0" applyFont="1" applyBorder="1" applyAlignment="1">
      <alignment horizontal="right"/>
    </xf>
    <xf numFmtId="0" fontId="9" fillId="0" borderId="0" xfId="0" applyFont="1" applyAlignment="1">
      <alignment horizontal="right" wrapText="1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9" fillId="0" borderId="31" xfId="0" applyFont="1" applyBorder="1" applyAlignment="1">
      <alignment horizontal="right" wrapText="1"/>
    </xf>
    <xf numFmtId="0" fontId="5" fillId="0" borderId="16" xfId="0" applyFont="1" applyBorder="1"/>
    <xf numFmtId="0" fontId="5" fillId="0" borderId="32" xfId="0" applyFont="1" applyBorder="1"/>
    <xf numFmtId="0" fontId="5" fillId="0" borderId="32" xfId="0" applyFont="1" applyBorder="1" applyAlignment="1">
      <alignment horizontal="center"/>
    </xf>
    <xf numFmtId="0" fontId="9" fillId="7" borderId="0" xfId="0" applyFont="1" applyFill="1" applyAlignment="1">
      <alignment horizontal="right" wrapText="1"/>
    </xf>
    <xf numFmtId="0" fontId="9" fillId="0" borderId="33" xfId="0" applyFont="1" applyBorder="1" applyAlignment="1">
      <alignment horizontal="right" wrapText="1"/>
    </xf>
    <xf numFmtId="0" fontId="5" fillId="0" borderId="15" xfId="0" applyFont="1" applyBorder="1" applyAlignment="1">
      <alignment horizontal="center"/>
    </xf>
    <xf numFmtId="0" fontId="9" fillId="0" borderId="34" xfId="0" applyFont="1" applyBorder="1" applyAlignment="1">
      <alignment horizontal="right" wrapText="1"/>
    </xf>
    <xf numFmtId="0" fontId="5" fillId="0" borderId="36" xfId="0" applyFont="1" applyBorder="1"/>
    <xf numFmtId="0" fontId="5" fillId="0" borderId="37" xfId="0" applyFont="1" applyBorder="1"/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9" fillId="7" borderId="33" xfId="0" applyFont="1" applyFill="1" applyBorder="1" applyAlignment="1">
      <alignment horizontal="right" wrapText="1"/>
    </xf>
    <xf numFmtId="0" fontId="8" fillId="6" borderId="0" xfId="0" applyFont="1" applyFill="1" applyAlignment="1">
      <alignment horizontal="right"/>
    </xf>
    <xf numFmtId="0" fontId="8" fillId="6" borderId="0" xfId="0" applyFont="1" applyFill="1"/>
    <xf numFmtId="0" fontId="4" fillId="0" borderId="38" xfId="0" applyFont="1" applyBorder="1" applyAlignment="1">
      <alignment horizontal="right"/>
    </xf>
    <xf numFmtId="0" fontId="9" fillId="0" borderId="39" xfId="0" applyFont="1" applyBorder="1" applyAlignment="1">
      <alignment horizontal="right" wrapText="1"/>
    </xf>
    <xf numFmtId="0" fontId="9" fillId="7" borderId="39" xfId="0" applyFont="1" applyFill="1" applyBorder="1" applyAlignment="1">
      <alignment horizontal="right" wrapText="1"/>
    </xf>
    <xf numFmtId="0" fontId="9" fillId="7" borderId="5" xfId="0" applyFont="1" applyFill="1" applyBorder="1" applyAlignment="1">
      <alignment horizontal="right" wrapText="1"/>
    </xf>
    <xf numFmtId="0" fontId="4" fillId="0" borderId="27" xfId="0" applyFont="1" applyBorder="1" applyAlignment="1">
      <alignment horizontal="right"/>
    </xf>
    <xf numFmtId="0" fontId="9" fillId="0" borderId="35" xfId="0" applyFont="1" applyBorder="1" applyAlignment="1">
      <alignment horizontal="right" wrapText="1"/>
    </xf>
    <xf numFmtId="165" fontId="8" fillId="0" borderId="3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5" fontId="8" fillId="0" borderId="3" xfId="0" applyNumberFormat="1" applyFont="1" applyBorder="1"/>
    <xf numFmtId="165" fontId="5" fillId="8" borderId="3" xfId="0" applyNumberFormat="1" applyFont="1" applyFill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10" fontId="5" fillId="0" borderId="3" xfId="0" applyNumberFormat="1" applyFont="1" applyBorder="1" applyAlignment="1">
      <alignment horizontal="center"/>
    </xf>
    <xf numFmtId="165" fontId="8" fillId="6" borderId="3" xfId="0" applyNumberFormat="1" applyFont="1" applyFill="1" applyBorder="1"/>
    <xf numFmtId="165" fontId="5" fillId="6" borderId="3" xfId="0" applyNumberFormat="1" applyFont="1" applyFill="1" applyBorder="1" applyAlignment="1">
      <alignment horizontal="center"/>
    </xf>
    <xf numFmtId="166" fontId="5" fillId="6" borderId="3" xfId="0" applyNumberFormat="1" applyFont="1" applyFill="1" applyBorder="1" applyAlignment="1">
      <alignment horizontal="center"/>
    </xf>
    <xf numFmtId="10" fontId="5" fillId="6" borderId="3" xfId="0" applyNumberFormat="1" applyFont="1" applyFill="1" applyBorder="1" applyAlignment="1">
      <alignment horizontal="center"/>
    </xf>
    <xf numFmtId="0" fontId="3" fillId="6" borderId="0" xfId="0" applyFont="1" applyFill="1"/>
    <xf numFmtId="165" fontId="8" fillId="0" borderId="0" xfId="0" applyNumberFormat="1" applyFont="1"/>
    <xf numFmtId="165" fontId="3" fillId="0" borderId="0" xfId="0" applyNumberFormat="1" applyFont="1"/>
    <xf numFmtId="165" fontId="5" fillId="0" borderId="0" xfId="0" applyNumberFormat="1" applyFont="1"/>
    <xf numFmtId="166" fontId="3" fillId="0" borderId="0" xfId="0" applyNumberFormat="1" applyFont="1"/>
    <xf numFmtId="10" fontId="5" fillId="0" borderId="0" xfId="0" applyNumberFormat="1" applyFont="1"/>
    <xf numFmtId="165" fontId="4" fillId="0" borderId="3" xfId="0" applyNumberFormat="1" applyFont="1" applyBorder="1"/>
    <xf numFmtId="0" fontId="8" fillId="0" borderId="3" xfId="0" applyFont="1" applyBorder="1"/>
    <xf numFmtId="165" fontId="9" fillId="0" borderId="42" xfId="0" applyNumberFormat="1" applyFont="1" applyBorder="1"/>
    <xf numFmtId="165" fontId="9" fillId="0" borderId="43" xfId="0" applyNumberFormat="1" applyFont="1" applyBorder="1"/>
    <xf numFmtId="165" fontId="9" fillId="8" borderId="43" xfId="0" applyNumberFormat="1" applyFont="1" applyFill="1" applyBorder="1"/>
    <xf numFmtId="14" fontId="5" fillId="0" borderId="43" xfId="0" applyNumberFormat="1" applyFont="1" applyBorder="1"/>
    <xf numFmtId="165" fontId="9" fillId="0" borderId="44" xfId="0" applyNumberFormat="1" applyFont="1" applyBorder="1"/>
    <xf numFmtId="165" fontId="9" fillId="0" borderId="45" xfId="0" applyNumberFormat="1" applyFont="1" applyBorder="1"/>
    <xf numFmtId="165" fontId="5" fillId="8" borderId="46" xfId="0" applyNumberFormat="1" applyFont="1" applyFill="1" applyBorder="1"/>
    <xf numFmtId="165" fontId="5" fillId="0" borderId="47" xfId="0" applyNumberFormat="1" applyFont="1" applyBorder="1"/>
    <xf numFmtId="165" fontId="9" fillId="0" borderId="21" xfId="0" applyNumberFormat="1" applyFont="1" applyBorder="1"/>
    <xf numFmtId="165" fontId="9" fillId="0" borderId="16" xfId="0" applyNumberFormat="1" applyFont="1" applyBorder="1"/>
    <xf numFmtId="165" fontId="9" fillId="8" borderId="16" xfId="0" applyNumberFormat="1" applyFont="1" applyFill="1" applyBorder="1"/>
    <xf numFmtId="14" fontId="5" fillId="0" borderId="16" xfId="0" applyNumberFormat="1" applyFont="1" applyBorder="1"/>
    <xf numFmtId="165" fontId="9" fillId="0" borderId="12" xfId="0" applyNumberFormat="1" applyFont="1" applyBorder="1"/>
    <xf numFmtId="165" fontId="5" fillId="8" borderId="48" xfId="0" applyNumberFormat="1" applyFont="1" applyFill="1" applyBorder="1"/>
    <xf numFmtId="165" fontId="5" fillId="0" borderId="49" xfId="0" applyNumberFormat="1" applyFont="1" applyBorder="1"/>
    <xf numFmtId="167" fontId="5" fillId="0" borderId="16" xfId="0" applyNumberFormat="1" applyFont="1" applyBorder="1"/>
    <xf numFmtId="165" fontId="5" fillId="0" borderId="16" xfId="0" applyNumberFormat="1" applyFont="1" applyBorder="1"/>
    <xf numFmtId="165" fontId="9" fillId="8" borderId="48" xfId="0" applyNumberFormat="1" applyFont="1" applyFill="1" applyBorder="1"/>
    <xf numFmtId="165" fontId="5" fillId="8" borderId="16" xfId="0" applyNumberFormat="1" applyFont="1" applyFill="1" applyBorder="1"/>
    <xf numFmtId="165" fontId="5" fillId="0" borderId="12" xfId="0" applyNumberFormat="1" applyFont="1" applyBorder="1"/>
    <xf numFmtId="165" fontId="5" fillId="0" borderId="21" xfId="0" applyNumberFormat="1" applyFont="1" applyBorder="1"/>
    <xf numFmtId="165" fontId="5" fillId="0" borderId="14" xfId="0" applyNumberFormat="1" applyFont="1" applyBorder="1"/>
    <xf numFmtId="165" fontId="5" fillId="0" borderId="50" xfId="0" applyNumberFormat="1" applyFont="1" applyBorder="1"/>
    <xf numFmtId="165" fontId="5" fillId="8" borderId="50" xfId="0" applyNumberFormat="1" applyFont="1" applyFill="1" applyBorder="1"/>
    <xf numFmtId="165" fontId="5" fillId="0" borderId="51" xfId="0" applyNumberFormat="1" applyFont="1" applyBorder="1"/>
    <xf numFmtId="165" fontId="5" fillId="8" borderId="52" xfId="0" applyNumberFormat="1" applyFont="1" applyFill="1" applyBorder="1"/>
    <xf numFmtId="165" fontId="5" fillId="0" borderId="53" xfId="0" applyNumberFormat="1" applyFont="1" applyBorder="1"/>
    <xf numFmtId="165" fontId="9" fillId="0" borderId="0" xfId="0" applyNumberFormat="1" applyFont="1"/>
    <xf numFmtId="0" fontId="3" fillId="0" borderId="0" xfId="0" applyFont="1"/>
    <xf numFmtId="10" fontId="5" fillId="6" borderId="4" xfId="0" applyNumberFormat="1" applyFont="1" applyFill="1" applyBorder="1" applyAlignment="1">
      <alignment horizontal="center"/>
    </xf>
    <xf numFmtId="10" fontId="5" fillId="0" borderId="54" xfId="0" applyNumberFormat="1" applyFont="1" applyBorder="1" applyAlignment="1">
      <alignment horizontal="center"/>
    </xf>
    <xf numFmtId="10" fontId="5" fillId="0" borderId="41" xfId="0" applyNumberFormat="1" applyFont="1" applyBorder="1" applyAlignment="1">
      <alignment horizontal="center"/>
    </xf>
    <xf numFmtId="165" fontId="4" fillId="0" borderId="4" xfId="0" applyNumberFormat="1" applyFont="1" applyBorder="1"/>
    <xf numFmtId="165" fontId="9" fillId="0" borderId="55" xfId="0" applyNumberFormat="1" applyFont="1" applyBorder="1"/>
    <xf numFmtId="14" fontId="9" fillId="0" borderId="43" xfId="0" applyNumberFormat="1" applyFont="1" applyBorder="1"/>
    <xf numFmtId="165" fontId="11" fillId="9" borderId="16" xfId="0" applyNumberFormat="1" applyFont="1" applyFill="1" applyBorder="1"/>
    <xf numFmtId="165" fontId="3" fillId="8" borderId="45" xfId="0" applyNumberFormat="1" applyFont="1" applyFill="1" applyBorder="1"/>
    <xf numFmtId="165" fontId="9" fillId="0" borderId="56" xfId="0" applyNumberFormat="1" applyFont="1" applyBorder="1" applyAlignment="1">
      <alignment wrapText="1"/>
    </xf>
    <xf numFmtId="165" fontId="9" fillId="0" borderId="57" xfId="0" applyNumberFormat="1" applyFont="1" applyBorder="1"/>
    <xf numFmtId="14" fontId="9" fillId="0" borderId="16" xfId="0" applyNumberFormat="1" applyFont="1" applyBorder="1"/>
    <xf numFmtId="165" fontId="3" fillId="8" borderId="16" xfId="0" applyNumberFormat="1" applyFont="1" applyFill="1" applyBorder="1"/>
    <xf numFmtId="165" fontId="9" fillId="0" borderId="58" xfId="0" applyNumberFormat="1" applyFont="1" applyBorder="1"/>
    <xf numFmtId="165" fontId="5" fillId="0" borderId="57" xfId="0" applyNumberFormat="1" applyFont="1" applyBorder="1"/>
    <xf numFmtId="14" fontId="9" fillId="0" borderId="16" xfId="0" applyNumberFormat="1" applyFont="1" applyBorder="1" applyAlignment="1"/>
    <xf numFmtId="165" fontId="5" fillId="0" borderId="58" xfId="0" applyNumberFormat="1" applyFont="1" applyBorder="1"/>
    <xf numFmtId="165" fontId="9" fillId="0" borderId="59" xfId="0" applyNumberFormat="1" applyFont="1" applyBorder="1" applyAlignment="1">
      <alignment horizontal="left"/>
    </xf>
    <xf numFmtId="165" fontId="3" fillId="8" borderId="60" xfId="0" applyNumberFormat="1" applyFont="1" applyFill="1" applyBorder="1"/>
    <xf numFmtId="14" fontId="5" fillId="0" borderId="16" xfId="0" applyNumberFormat="1" applyFont="1" applyBorder="1"/>
    <xf numFmtId="165" fontId="5" fillId="0" borderId="61" xfId="0" applyNumberFormat="1" applyFont="1" applyBorder="1"/>
    <xf numFmtId="165" fontId="5" fillId="0" borderId="36" xfId="0" applyNumberFormat="1" applyFont="1" applyBorder="1"/>
    <xf numFmtId="165" fontId="5" fillId="8" borderId="36" xfId="0" applyNumberFormat="1" applyFont="1" applyFill="1" applyBorder="1"/>
    <xf numFmtId="14" fontId="5" fillId="0" borderId="36" xfId="0" applyNumberFormat="1" applyFont="1" applyBorder="1"/>
    <xf numFmtId="165" fontId="11" fillId="9" borderId="60" xfId="0" applyNumberFormat="1" applyFont="1" applyFill="1" applyBorder="1"/>
    <xf numFmtId="165" fontId="3" fillId="8" borderId="36" xfId="0" applyNumberFormat="1" applyFont="1" applyFill="1" applyBorder="1"/>
    <xf numFmtId="165" fontId="5" fillId="0" borderId="62" xfId="0" applyNumberFormat="1" applyFont="1" applyBorder="1"/>
    <xf numFmtId="165" fontId="5" fillId="0" borderId="29" xfId="0" applyNumberFormat="1" applyFont="1" applyBorder="1"/>
    <xf numFmtId="165" fontId="3" fillId="0" borderId="3" xfId="0" applyNumberFormat="1" applyFont="1" applyBorder="1"/>
    <xf numFmtId="165" fontId="3" fillId="6" borderId="3" xfId="0" applyNumberFormat="1" applyFont="1" applyFill="1" applyBorder="1"/>
    <xf numFmtId="165" fontId="9" fillId="8" borderId="46" xfId="0" applyNumberFormat="1" applyFont="1" applyFill="1" applyBorder="1"/>
    <xf numFmtId="165" fontId="5" fillId="0" borderId="63" xfId="0" applyNumberFormat="1" applyFont="1" applyBorder="1"/>
    <xf numFmtId="165" fontId="5" fillId="0" borderId="64" xfId="0" applyNumberFormat="1" applyFont="1" applyBorder="1"/>
    <xf numFmtId="165" fontId="5" fillId="0" borderId="65" xfId="0" applyNumberFormat="1" applyFont="1" applyBorder="1"/>
    <xf numFmtId="165" fontId="5" fillId="0" borderId="60" xfId="0" applyNumberFormat="1" applyFont="1" applyBorder="1"/>
    <xf numFmtId="165" fontId="5" fillId="8" borderId="66" xfId="0" applyNumberFormat="1" applyFont="1" applyFill="1" applyBorder="1"/>
    <xf numFmtId="165" fontId="5" fillId="0" borderId="67" xfId="0" applyNumberFormat="1" applyFont="1" applyBorder="1"/>
    <xf numFmtId="168" fontId="9" fillId="0" borderId="43" xfId="0" applyNumberFormat="1" applyFont="1" applyBorder="1"/>
    <xf numFmtId="165" fontId="9" fillId="0" borderId="63" xfId="0" applyNumberFormat="1" applyFont="1" applyBorder="1"/>
    <xf numFmtId="168" fontId="9" fillId="0" borderId="16" xfId="0" applyNumberFormat="1" applyFont="1" applyBorder="1"/>
    <xf numFmtId="165" fontId="9" fillId="0" borderId="64" xfId="0" applyNumberFormat="1" applyFont="1" applyBorder="1"/>
    <xf numFmtId="168" fontId="5" fillId="0" borderId="16" xfId="0" applyNumberFormat="1" applyFont="1" applyBorder="1"/>
    <xf numFmtId="165" fontId="9" fillId="0" borderId="57" xfId="0" applyNumberFormat="1" applyFont="1" applyBorder="1" applyAlignment="1"/>
    <xf numFmtId="165" fontId="9" fillId="8" borderId="68" xfId="0" applyNumberFormat="1" applyFont="1" applyFill="1" applyBorder="1"/>
    <xf numFmtId="165" fontId="9" fillId="8" borderId="69" xfId="0" applyNumberFormat="1" applyFont="1" applyFill="1" applyBorder="1"/>
    <xf numFmtId="165" fontId="5" fillId="0" borderId="43" xfId="0" applyNumberFormat="1" applyFont="1" applyBorder="1"/>
    <xf numFmtId="165" fontId="5" fillId="0" borderId="31" xfId="0" applyNumberFormat="1" applyFont="1" applyBorder="1"/>
    <xf numFmtId="165" fontId="5" fillId="0" borderId="70" xfId="0" applyNumberFormat="1" applyFont="1" applyBorder="1"/>
    <xf numFmtId="165" fontId="5" fillId="0" borderId="71" xfId="0" applyNumberFormat="1" applyFont="1" applyBorder="1"/>
    <xf numFmtId="165" fontId="5" fillId="0" borderId="55" xfId="0" applyNumberFormat="1" applyFont="1" applyBorder="1"/>
    <xf numFmtId="168" fontId="5" fillId="0" borderId="43" xfId="0" applyNumberFormat="1" applyFont="1" applyBorder="1"/>
    <xf numFmtId="165" fontId="12" fillId="6" borderId="3" xfId="0" applyNumberFormat="1" applyFont="1" applyFill="1" applyBorder="1"/>
    <xf numFmtId="165" fontId="9" fillId="6" borderId="3" xfId="0" applyNumberFormat="1" applyFont="1" applyFill="1" applyBorder="1" applyAlignment="1">
      <alignment horizontal="center"/>
    </xf>
    <xf numFmtId="166" fontId="9" fillId="6" borderId="3" xfId="0" applyNumberFormat="1" applyFont="1" applyFill="1" applyBorder="1" applyAlignment="1">
      <alignment horizontal="center"/>
    </xf>
    <xf numFmtId="0" fontId="13" fillId="6" borderId="0" xfId="0" applyFont="1" applyFill="1"/>
    <xf numFmtId="165" fontId="9" fillId="8" borderId="72" xfId="0" applyNumberFormat="1" applyFont="1" applyFill="1" applyBorder="1"/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/>
    <xf numFmtId="0" fontId="5" fillId="0" borderId="0" xfId="0" applyFont="1" applyAlignment="1">
      <alignment horizontal="center"/>
    </xf>
    <xf numFmtId="0" fontId="0" fillId="0" borderId="0" xfId="0" applyFont="1" applyAlignment="1"/>
    <xf numFmtId="0" fontId="4" fillId="6" borderId="1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left"/>
    </xf>
    <xf numFmtId="0" fontId="4" fillId="6" borderId="0" xfId="0" applyFont="1" applyFill="1" applyAlignment="1">
      <alignment horizontal="center"/>
    </xf>
    <xf numFmtId="0" fontId="4" fillId="5" borderId="8" xfId="0" applyFont="1" applyFill="1" applyBorder="1" applyAlignment="1">
      <alignment horizontal="left"/>
    </xf>
    <xf numFmtId="0" fontId="2" fillId="0" borderId="9" xfId="0" applyFont="1" applyBorder="1"/>
    <xf numFmtId="0" fontId="1" fillId="5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1" fillId="2" borderId="5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31" xfId="0" applyFont="1" applyBorder="1" applyAlignment="1">
      <alignment horizontal="right" wrapText="1"/>
    </xf>
    <xf numFmtId="0" fontId="9" fillId="7" borderId="31" xfId="0" applyFont="1" applyFill="1" applyBorder="1" applyAlignment="1">
      <alignment horizontal="right" wrapText="1"/>
    </xf>
    <xf numFmtId="0" fontId="4" fillId="5" borderId="23" xfId="0" applyFont="1" applyFill="1" applyBorder="1" applyAlignment="1">
      <alignment horizontal="center"/>
    </xf>
    <xf numFmtId="0" fontId="2" fillId="0" borderId="24" xfId="0" applyFont="1" applyBorder="1"/>
    <xf numFmtId="0" fontId="1" fillId="2" borderId="10" xfId="0" applyFont="1" applyFill="1" applyBorder="1" applyAlignment="1">
      <alignment horizontal="center" vertical="center"/>
    </xf>
    <xf numFmtId="0" fontId="2" fillId="0" borderId="11" xfId="0" applyFont="1" applyBorder="1"/>
    <xf numFmtId="0" fontId="1" fillId="3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9" fillId="0" borderId="34" xfId="0" applyFont="1" applyBorder="1" applyAlignment="1">
      <alignment horizontal="right" wrapText="1"/>
    </xf>
    <xf numFmtId="0" fontId="2" fillId="0" borderId="35" xfId="0" applyFont="1" applyBorder="1"/>
    <xf numFmtId="0" fontId="4" fillId="5" borderId="8" xfId="0" applyFont="1" applyFill="1" applyBorder="1" applyAlignment="1">
      <alignment horizontal="center"/>
    </xf>
    <xf numFmtId="0" fontId="10" fillId="0" borderId="31" xfId="0" applyFont="1" applyBorder="1" applyAlignment="1">
      <alignment horizontal="right" wrapText="1"/>
    </xf>
    <xf numFmtId="165" fontId="8" fillId="0" borderId="4" xfId="0" applyNumberFormat="1" applyFont="1" applyBorder="1" applyAlignment="1">
      <alignment horizontal="center" vertical="center"/>
    </xf>
    <xf numFmtId="0" fontId="2" fillId="0" borderId="40" xfId="0" applyFont="1" applyBorder="1"/>
    <xf numFmtId="0" fontId="2" fillId="0" borderId="41" xfId="0" applyFont="1" applyBorder="1"/>
    <xf numFmtId="165" fontId="8" fillId="0" borderId="0" xfId="0" applyNumberFormat="1" applyFont="1"/>
    <xf numFmtId="165" fontId="1" fillId="0" borderId="0" xfId="0" applyNumberFormat="1" applyFont="1" applyAlignment="1">
      <alignment horizontal="center" wrapText="1"/>
    </xf>
    <xf numFmtId="165" fontId="8" fillId="0" borderId="0" xfId="0" applyNumberFormat="1" applyFont="1" applyAlignment="1">
      <alignment horizontal="center" wrapText="1"/>
    </xf>
    <xf numFmtId="165" fontId="4" fillId="0" borderId="0" xfId="0" applyNumberFormat="1" applyFont="1"/>
  </cellXfs>
  <cellStyles count="1">
    <cellStyle name="Normal" xfId="0" builtinId="0"/>
  </cellStyles>
  <dxfs count="7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0</xdr:rowOff>
    </xdr:from>
    <xdr:ext cx="190500" cy="190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190500" cy="190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190500" cy="190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190500" cy="190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190500" cy="190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190500" cy="190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190500" cy="190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190500" cy="190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S1000"/>
  <sheetViews>
    <sheetView tabSelected="1" workbookViewId="0"/>
  </sheetViews>
  <sheetFormatPr defaultColWidth="12.625" defaultRowHeight="15" customHeight="1"/>
  <cols>
    <col min="1" max="1" width="20" customWidth="1"/>
    <col min="2" max="2" width="9.125" customWidth="1"/>
    <col min="3" max="3" width="7.75" customWidth="1"/>
    <col min="4" max="4" width="9.25" customWidth="1"/>
    <col min="5" max="5" width="8.125" customWidth="1"/>
    <col min="6" max="6" width="9.375" customWidth="1"/>
    <col min="7" max="7" width="8.25" customWidth="1"/>
    <col min="8" max="8" width="12.125" customWidth="1"/>
    <col min="9" max="9" width="8.125" customWidth="1"/>
    <col min="10" max="10" width="9.375" customWidth="1"/>
    <col min="11" max="11" width="8" customWidth="1"/>
    <col min="12" max="12" width="6.25" customWidth="1"/>
    <col min="13" max="13" width="2.125" customWidth="1"/>
    <col min="15" max="15" width="7.375" customWidth="1"/>
    <col min="16" max="16" width="8.375" customWidth="1"/>
    <col min="17" max="17" width="7.875" customWidth="1"/>
    <col min="18" max="18" width="8.125" customWidth="1"/>
    <col min="19" max="19" width="8.375" customWidth="1"/>
  </cols>
  <sheetData>
    <row r="1" spans="1:19" ht="14.25">
      <c r="B1" s="246" t="s">
        <v>0</v>
      </c>
      <c r="C1" s="232"/>
      <c r="D1" s="247" t="s">
        <v>1</v>
      </c>
      <c r="E1" s="232"/>
      <c r="F1" s="248" t="s">
        <v>2</v>
      </c>
      <c r="G1" s="232"/>
      <c r="H1" s="249" t="s">
        <v>3</v>
      </c>
      <c r="I1" s="232"/>
      <c r="J1" s="250" t="s">
        <v>4</v>
      </c>
      <c r="K1" s="232"/>
      <c r="L1" s="251"/>
      <c r="M1" s="234"/>
      <c r="N1" s="234"/>
      <c r="O1" s="234"/>
      <c r="P1" s="234"/>
      <c r="Q1" s="234"/>
      <c r="R1" s="234"/>
      <c r="S1" s="234"/>
    </row>
    <row r="2" spans="1:19" ht="14.25">
      <c r="B2" s="2" t="s">
        <v>5</v>
      </c>
      <c r="C2" s="2" t="s">
        <v>6</v>
      </c>
      <c r="D2" s="3" t="s">
        <v>5</v>
      </c>
      <c r="E2" s="3" t="s">
        <v>6</v>
      </c>
      <c r="F2" s="4" t="s">
        <v>5</v>
      </c>
      <c r="G2" s="4" t="s">
        <v>6</v>
      </c>
      <c r="H2" s="5" t="s">
        <v>5</v>
      </c>
      <c r="I2" s="5" t="s">
        <v>6</v>
      </c>
      <c r="J2" s="6" t="s">
        <v>5</v>
      </c>
      <c r="K2" s="6" t="s">
        <v>6</v>
      </c>
      <c r="L2" s="234"/>
      <c r="M2" s="234"/>
      <c r="N2" s="234"/>
      <c r="O2" s="234"/>
      <c r="P2" s="234"/>
      <c r="Q2" s="234"/>
      <c r="R2" s="234"/>
      <c r="S2" s="234"/>
    </row>
    <row r="3" spans="1:19" ht="14.25">
      <c r="A3" s="7" t="s">
        <v>7</v>
      </c>
      <c r="B3" s="8">
        <f>'Q1 Summary'!H4</f>
        <v>0</v>
      </c>
      <c r="C3" s="8">
        <f>'Q1 Summary'!I4</f>
        <v>0</v>
      </c>
      <c r="D3" s="9">
        <f>'Q2 Summary'!H4</f>
        <v>0</v>
      </c>
      <c r="E3" s="9">
        <f>'Q2 Summary'!I4</f>
        <v>0</v>
      </c>
      <c r="F3" s="10">
        <f>'Q3 Summary'!H4</f>
        <v>0</v>
      </c>
      <c r="G3" s="10">
        <f>'Q3 Summary'!I4</f>
        <v>0</v>
      </c>
      <c r="H3" s="11">
        <f>'Q4 Summary'!H4</f>
        <v>0</v>
      </c>
      <c r="I3" s="11">
        <f>'Q4 Summary'!I4</f>
        <v>0</v>
      </c>
      <c r="J3" s="12">
        <f t="shared" ref="J3:J9" si="0">SUM(B3+D3+F3+H3)</f>
        <v>0</v>
      </c>
      <c r="K3" s="12">
        <f t="shared" ref="K3:K9" si="1">SUM(C3+E3+G3+I3)</f>
        <v>0</v>
      </c>
      <c r="L3" s="234"/>
      <c r="M3" s="234"/>
      <c r="N3" s="234"/>
      <c r="O3" s="234"/>
      <c r="P3" s="234"/>
      <c r="Q3" s="234"/>
      <c r="R3" s="234"/>
      <c r="S3" s="234"/>
    </row>
    <row r="4" spans="1:19" ht="14.25">
      <c r="A4" s="7" t="s">
        <v>8</v>
      </c>
      <c r="B4" s="8">
        <f>'Q1 Summary'!H5</f>
        <v>0</v>
      </c>
      <c r="C4" s="8">
        <f>'Q1 Summary'!I5</f>
        <v>0</v>
      </c>
      <c r="D4" s="9">
        <f>'Q2 Summary'!H5</f>
        <v>0</v>
      </c>
      <c r="E4" s="9">
        <f>'Q2 Summary'!I5</f>
        <v>0</v>
      </c>
      <c r="F4" s="10">
        <f>'Q3 Summary'!H5</f>
        <v>0</v>
      </c>
      <c r="G4" s="10">
        <f>'Q3 Summary'!I5</f>
        <v>0</v>
      </c>
      <c r="H4" s="11">
        <f>'Q4 Summary'!H5</f>
        <v>0</v>
      </c>
      <c r="I4" s="11">
        <f>'Q4 Summary'!I5</f>
        <v>0</v>
      </c>
      <c r="J4" s="12">
        <f t="shared" si="0"/>
        <v>0</v>
      </c>
      <c r="K4" s="12">
        <f t="shared" si="1"/>
        <v>0</v>
      </c>
      <c r="L4" s="234"/>
      <c r="M4" s="234"/>
      <c r="N4" s="234"/>
      <c r="O4" s="234"/>
      <c r="P4" s="234"/>
      <c r="Q4" s="234"/>
      <c r="R4" s="234"/>
      <c r="S4" s="234"/>
    </row>
    <row r="5" spans="1:19" ht="14.25">
      <c r="A5" s="7" t="s">
        <v>9</v>
      </c>
      <c r="B5" s="8">
        <f>'Q1 Summary'!H6</f>
        <v>0</v>
      </c>
      <c r="C5" s="8">
        <f>'Q1 Summary'!I6</f>
        <v>0</v>
      </c>
      <c r="D5" s="9">
        <f>'Q2 Summary'!H6</f>
        <v>0</v>
      </c>
      <c r="E5" s="9">
        <f>'Q2 Summary'!I6</f>
        <v>0</v>
      </c>
      <c r="F5" s="10">
        <f>'Q3 Summary'!H6</f>
        <v>0</v>
      </c>
      <c r="G5" s="10">
        <f>'Q3 Summary'!I6</f>
        <v>0</v>
      </c>
      <c r="H5" s="11">
        <f>'Q4 Summary'!H6</f>
        <v>0</v>
      </c>
      <c r="I5" s="11">
        <f>'Q4 Summary'!I6</f>
        <v>0</v>
      </c>
      <c r="J5" s="12">
        <f t="shared" si="0"/>
        <v>0</v>
      </c>
      <c r="K5" s="12">
        <f t="shared" si="1"/>
        <v>0</v>
      </c>
      <c r="L5" s="234"/>
      <c r="M5" s="234"/>
      <c r="N5" s="234"/>
      <c r="O5" s="234"/>
      <c r="P5" s="234"/>
      <c r="Q5" s="234"/>
      <c r="R5" s="234"/>
      <c r="S5" s="234"/>
    </row>
    <row r="6" spans="1:19" ht="14.25">
      <c r="A6" s="7" t="s">
        <v>10</v>
      </c>
      <c r="B6" s="8">
        <f>'Q1 Summary'!H7</f>
        <v>0</v>
      </c>
      <c r="C6" s="8">
        <f>'Q1 Summary'!I7</f>
        <v>0</v>
      </c>
      <c r="D6" s="9">
        <f>'Q2 Summary'!H7</f>
        <v>0</v>
      </c>
      <c r="E6" s="9">
        <f>'Q2 Summary'!I7</f>
        <v>0</v>
      </c>
      <c r="F6" s="10">
        <f>'Q3 Summary'!H7</f>
        <v>0</v>
      </c>
      <c r="G6" s="10">
        <f>'Q3 Summary'!I7</f>
        <v>0</v>
      </c>
      <c r="H6" s="11">
        <f>'Q4 Summary'!H7</f>
        <v>0</v>
      </c>
      <c r="I6" s="11">
        <f>'Q4 Summary'!I7</f>
        <v>0</v>
      </c>
      <c r="J6" s="12">
        <f t="shared" si="0"/>
        <v>0</v>
      </c>
      <c r="K6" s="12">
        <f t="shared" si="1"/>
        <v>0</v>
      </c>
      <c r="L6" s="234"/>
      <c r="M6" s="234"/>
      <c r="N6" s="234"/>
      <c r="O6" s="234"/>
      <c r="P6" s="234"/>
      <c r="Q6" s="234"/>
      <c r="R6" s="234"/>
      <c r="S6" s="234"/>
    </row>
    <row r="7" spans="1:19" ht="14.25">
      <c r="A7" s="7" t="s">
        <v>11</v>
      </c>
      <c r="B7" s="8">
        <f>'Q1 Summary'!H8</f>
        <v>0</v>
      </c>
      <c r="C7" s="8">
        <f>'Q1 Summary'!I8</f>
        <v>0</v>
      </c>
      <c r="D7" s="9">
        <f>'Q2 Summary'!H8</f>
        <v>0</v>
      </c>
      <c r="E7" s="9">
        <f>'Q2 Summary'!I8</f>
        <v>0</v>
      </c>
      <c r="F7" s="10">
        <f>'Q3 Summary'!H8</f>
        <v>0</v>
      </c>
      <c r="G7" s="10">
        <f>'Q3 Summary'!I8</f>
        <v>0</v>
      </c>
      <c r="H7" s="11">
        <f>'Q4 Summary'!H8</f>
        <v>0</v>
      </c>
      <c r="I7" s="11">
        <f>'Q4 Summary'!I8</f>
        <v>0</v>
      </c>
      <c r="J7" s="12">
        <f t="shared" si="0"/>
        <v>0</v>
      </c>
      <c r="K7" s="12">
        <f t="shared" si="1"/>
        <v>0</v>
      </c>
      <c r="L7" s="234"/>
      <c r="M7" s="234"/>
      <c r="N7" s="234"/>
      <c r="O7" s="234"/>
      <c r="P7" s="234"/>
      <c r="Q7" s="234"/>
      <c r="R7" s="234"/>
      <c r="S7" s="234"/>
    </row>
    <row r="8" spans="1:19" ht="14.25">
      <c r="A8" s="7" t="s">
        <v>12</v>
      </c>
      <c r="B8" s="8">
        <f>'Q1 Summary'!H9</f>
        <v>0</v>
      </c>
      <c r="C8" s="8">
        <f>'Q1 Summary'!I9</f>
        <v>0</v>
      </c>
      <c r="D8" s="9">
        <f>'Q2 Summary'!H9</f>
        <v>0</v>
      </c>
      <c r="E8" s="9">
        <f>'Q2 Summary'!I9</f>
        <v>0</v>
      </c>
      <c r="F8" s="10">
        <f>'Q3 Summary'!H9</f>
        <v>0</v>
      </c>
      <c r="G8" s="10">
        <f>'Q3 Summary'!I9</f>
        <v>0</v>
      </c>
      <c r="H8" s="11">
        <f>'Q4 Summary'!H9</f>
        <v>0</v>
      </c>
      <c r="I8" s="11">
        <f>'Q4 Summary'!I9</f>
        <v>0</v>
      </c>
      <c r="J8" s="12">
        <f t="shared" si="0"/>
        <v>0</v>
      </c>
      <c r="K8" s="12">
        <f t="shared" si="1"/>
        <v>0</v>
      </c>
      <c r="L8" s="234"/>
      <c r="M8" s="234"/>
      <c r="N8" s="234"/>
      <c r="O8" s="234"/>
      <c r="P8" s="234"/>
      <c r="Q8" s="234"/>
      <c r="R8" s="234"/>
      <c r="S8" s="234"/>
    </row>
    <row r="9" spans="1:19" ht="14.25">
      <c r="A9" s="13" t="s">
        <v>13</v>
      </c>
      <c r="B9" s="14">
        <f>'Q1 Summary'!H10</f>
        <v>0</v>
      </c>
      <c r="C9" s="14">
        <f>'Q1 Summary'!I10</f>
        <v>0</v>
      </c>
      <c r="D9" s="15">
        <f>'Q2 Summary'!H10</f>
        <v>0</v>
      </c>
      <c r="E9" s="15">
        <f>'Q2 Summary'!I10</f>
        <v>0</v>
      </c>
      <c r="F9" s="16">
        <f>'Q3 Summary'!H10</f>
        <v>0</v>
      </c>
      <c r="G9" s="16">
        <f>'Q3 Summary'!I10</f>
        <v>0</v>
      </c>
      <c r="H9" s="17">
        <f>'Q4 Summary'!H10</f>
        <v>0</v>
      </c>
      <c r="I9" s="17">
        <f>'Q4 Summary'!I10</f>
        <v>0</v>
      </c>
      <c r="J9" s="18">
        <f t="shared" si="0"/>
        <v>0</v>
      </c>
      <c r="K9" s="18">
        <f t="shared" si="1"/>
        <v>0</v>
      </c>
      <c r="L9" s="234"/>
      <c r="M9" s="234"/>
      <c r="N9" s="234"/>
      <c r="O9" s="234"/>
      <c r="P9" s="234"/>
      <c r="Q9" s="234"/>
      <c r="R9" s="234"/>
      <c r="S9" s="234"/>
    </row>
    <row r="10" spans="1:19" ht="14.25">
      <c r="A10" s="19" t="s">
        <v>14</v>
      </c>
      <c r="B10" s="20">
        <f t="shared" ref="B10:K10" si="2">SUM(B3:B9)</f>
        <v>0</v>
      </c>
      <c r="C10" s="20">
        <f t="shared" si="2"/>
        <v>0</v>
      </c>
      <c r="D10" s="20">
        <f t="shared" si="2"/>
        <v>0</v>
      </c>
      <c r="E10" s="20">
        <f t="shared" si="2"/>
        <v>0</v>
      </c>
      <c r="F10" s="20">
        <f t="shared" si="2"/>
        <v>0</v>
      </c>
      <c r="G10" s="20">
        <f t="shared" si="2"/>
        <v>0</v>
      </c>
      <c r="H10" s="20">
        <f t="shared" si="2"/>
        <v>0</v>
      </c>
      <c r="I10" s="20">
        <f t="shared" si="2"/>
        <v>0</v>
      </c>
      <c r="J10" s="20">
        <f t="shared" si="2"/>
        <v>0</v>
      </c>
      <c r="K10" s="20">
        <f t="shared" si="2"/>
        <v>0</v>
      </c>
      <c r="L10" s="234"/>
      <c r="M10" s="234"/>
      <c r="N10" s="234"/>
      <c r="O10" s="234"/>
      <c r="P10" s="234"/>
      <c r="Q10" s="234"/>
      <c r="R10" s="234"/>
      <c r="S10" s="234"/>
    </row>
    <row r="11" spans="1:19" ht="14.25">
      <c r="B11" s="252" t="s">
        <v>0</v>
      </c>
      <c r="C11" s="241"/>
      <c r="D11" s="244" t="s">
        <v>1</v>
      </c>
      <c r="E11" s="241"/>
      <c r="F11" s="245" t="s">
        <v>2</v>
      </c>
      <c r="G11" s="241"/>
      <c r="H11" s="240" t="s">
        <v>3</v>
      </c>
      <c r="I11" s="241"/>
      <c r="J11" s="242" t="s">
        <v>4</v>
      </c>
      <c r="K11" s="241"/>
      <c r="L11" s="234"/>
      <c r="M11" s="234"/>
      <c r="N11" s="234"/>
      <c r="O11" s="234"/>
      <c r="P11" s="234"/>
      <c r="Q11" s="234"/>
      <c r="R11" s="234"/>
      <c r="S11" s="234"/>
    </row>
    <row r="12" spans="1:19" ht="14.25">
      <c r="B12" s="21" t="s">
        <v>15</v>
      </c>
      <c r="C12" s="21" t="s">
        <v>16</v>
      </c>
      <c r="D12" s="22" t="s">
        <v>15</v>
      </c>
      <c r="E12" s="22" t="s">
        <v>16</v>
      </c>
      <c r="F12" s="23" t="s">
        <v>15</v>
      </c>
      <c r="G12" s="23" t="s">
        <v>16</v>
      </c>
      <c r="H12" s="24" t="s">
        <v>15</v>
      </c>
      <c r="I12" s="24" t="s">
        <v>16</v>
      </c>
      <c r="J12" s="25" t="s">
        <v>15</v>
      </c>
      <c r="K12" s="25" t="s">
        <v>16</v>
      </c>
      <c r="L12" s="234"/>
      <c r="M12" s="234"/>
      <c r="N12" s="234"/>
      <c r="O12" s="234"/>
      <c r="P12" s="234"/>
      <c r="Q12" s="234"/>
      <c r="R12" s="234"/>
      <c r="S12" s="234"/>
    </row>
    <row r="13" spans="1:19" ht="14.25">
      <c r="A13" s="7" t="s">
        <v>7</v>
      </c>
      <c r="B13" s="26">
        <f>'Q1 Summary'!Q4</f>
        <v>0</v>
      </c>
      <c r="C13" s="27">
        <f>'Q1 Summary'!R4</f>
        <v>0</v>
      </c>
      <c r="D13" s="28">
        <f>'Q2 Summary'!Q4</f>
        <v>0</v>
      </c>
      <c r="E13" s="29">
        <f>'Q2 Summary'!R4</f>
        <v>0</v>
      </c>
      <c r="F13" s="30">
        <f>'Q3 Summary'!Q4</f>
        <v>0</v>
      </c>
      <c r="G13" s="31">
        <f>'Q3 Summary'!R4</f>
        <v>0</v>
      </c>
      <c r="H13" s="32">
        <f>'Q4 Summary'!Q4</f>
        <v>0</v>
      </c>
      <c r="I13" s="33">
        <f>'Q4 Summary'!R4</f>
        <v>0</v>
      </c>
      <c r="J13" s="34">
        <f t="shared" ref="J13:J19" si="3">AVERAGE(B13+D13+F13+H13)</f>
        <v>0</v>
      </c>
      <c r="K13" s="35">
        <f t="shared" ref="K13:K19" si="4">SUM(C13,E13,G13,I13)</f>
        <v>0</v>
      </c>
      <c r="L13" s="234"/>
      <c r="M13" s="234"/>
      <c r="N13" s="234"/>
      <c r="O13" s="234"/>
      <c r="P13" s="234"/>
      <c r="Q13" s="234"/>
      <c r="R13" s="234"/>
      <c r="S13" s="234"/>
    </row>
    <row r="14" spans="1:19" ht="14.25">
      <c r="A14" s="7" t="s">
        <v>8</v>
      </c>
      <c r="B14" s="26">
        <f>'Q1 Summary'!Q5</f>
        <v>0</v>
      </c>
      <c r="C14" s="27">
        <f>'Q1 Summary'!R5</f>
        <v>0</v>
      </c>
      <c r="D14" s="28">
        <f>'Q2 Summary'!Q5</f>
        <v>0</v>
      </c>
      <c r="E14" s="29">
        <f>'Q2 Summary'!R5</f>
        <v>0</v>
      </c>
      <c r="F14" s="30">
        <f>'Q3 Summary'!Q5</f>
        <v>0</v>
      </c>
      <c r="G14" s="31">
        <f>'Q3 Summary'!R5</f>
        <v>0</v>
      </c>
      <c r="H14" s="32">
        <f>'Q4 Summary'!Q5</f>
        <v>0</v>
      </c>
      <c r="I14" s="33">
        <f>'Q4 Summary'!R5</f>
        <v>0</v>
      </c>
      <c r="J14" s="34">
        <f t="shared" si="3"/>
        <v>0</v>
      </c>
      <c r="K14" s="35">
        <f t="shared" si="4"/>
        <v>0</v>
      </c>
      <c r="L14" s="234"/>
      <c r="M14" s="234"/>
      <c r="N14" s="234"/>
      <c r="O14" s="234"/>
      <c r="P14" s="234"/>
      <c r="Q14" s="234"/>
      <c r="R14" s="234"/>
      <c r="S14" s="234"/>
    </row>
    <row r="15" spans="1:19" ht="14.25">
      <c r="A15" s="7" t="s">
        <v>9</v>
      </c>
      <c r="B15" s="26">
        <f>'Q1 Summary'!Q6</f>
        <v>0</v>
      </c>
      <c r="C15" s="27">
        <f>'Q1 Summary'!R6</f>
        <v>0</v>
      </c>
      <c r="D15" s="28">
        <f>'Q2 Summary'!Q6</f>
        <v>0</v>
      </c>
      <c r="E15" s="29">
        <f>'Q2 Summary'!R6</f>
        <v>0</v>
      </c>
      <c r="F15" s="30">
        <f>'Q3 Summary'!Q6</f>
        <v>0</v>
      </c>
      <c r="G15" s="31">
        <f>'Q3 Summary'!R6</f>
        <v>0</v>
      </c>
      <c r="H15" s="32">
        <f>'Q4 Summary'!Q6</f>
        <v>0</v>
      </c>
      <c r="I15" s="33">
        <f>'Q4 Summary'!R6</f>
        <v>0</v>
      </c>
      <c r="J15" s="34">
        <f t="shared" si="3"/>
        <v>0</v>
      </c>
      <c r="K15" s="35">
        <f t="shared" si="4"/>
        <v>0</v>
      </c>
      <c r="L15" s="234"/>
      <c r="M15" s="234"/>
      <c r="N15" s="234"/>
      <c r="O15" s="234"/>
      <c r="P15" s="234"/>
      <c r="Q15" s="234"/>
      <c r="R15" s="234"/>
      <c r="S15" s="234"/>
    </row>
    <row r="16" spans="1:19" ht="14.25">
      <c r="A16" s="7" t="s">
        <v>10</v>
      </c>
      <c r="B16" s="26">
        <f>'Q1 Summary'!Q7</f>
        <v>0</v>
      </c>
      <c r="C16" s="27">
        <f>'Q1 Summary'!R7</f>
        <v>0</v>
      </c>
      <c r="D16" s="28">
        <f>'Q2 Summary'!Q7</f>
        <v>0</v>
      </c>
      <c r="E16" s="29">
        <f>'Q2 Summary'!R7</f>
        <v>0</v>
      </c>
      <c r="F16" s="30">
        <f>'Q3 Summary'!Q7</f>
        <v>0</v>
      </c>
      <c r="G16" s="31">
        <f>'Q3 Summary'!R7</f>
        <v>0</v>
      </c>
      <c r="H16" s="32">
        <f>'Q4 Summary'!Q7</f>
        <v>0</v>
      </c>
      <c r="I16" s="33">
        <f>'Q4 Summary'!R7</f>
        <v>0</v>
      </c>
      <c r="J16" s="34">
        <f t="shared" si="3"/>
        <v>0</v>
      </c>
      <c r="K16" s="35">
        <f t="shared" si="4"/>
        <v>0</v>
      </c>
      <c r="L16" s="234"/>
      <c r="M16" s="234"/>
      <c r="N16" s="234"/>
      <c r="O16" s="234"/>
      <c r="P16" s="234"/>
      <c r="Q16" s="234"/>
      <c r="R16" s="234"/>
      <c r="S16" s="234"/>
    </row>
    <row r="17" spans="1:19" ht="14.25">
      <c r="A17" s="7" t="s">
        <v>11</v>
      </c>
      <c r="B17" s="26">
        <f>'Q1 Summary'!Q8</f>
        <v>0</v>
      </c>
      <c r="C17" s="27">
        <f>'Q1 Summary'!R8</f>
        <v>0</v>
      </c>
      <c r="D17" s="28">
        <f>'Q2 Summary'!Q8</f>
        <v>0</v>
      </c>
      <c r="E17" s="29">
        <f>'Q2 Summary'!R8</f>
        <v>0</v>
      </c>
      <c r="F17" s="30">
        <f>'Q3 Summary'!Q8</f>
        <v>0</v>
      </c>
      <c r="G17" s="31">
        <f>'Q3 Summary'!R8</f>
        <v>0</v>
      </c>
      <c r="H17" s="32">
        <f>'Q4 Summary'!Q8</f>
        <v>0</v>
      </c>
      <c r="I17" s="33">
        <f>'Q4 Summary'!R8</f>
        <v>0</v>
      </c>
      <c r="J17" s="34">
        <f t="shared" si="3"/>
        <v>0</v>
      </c>
      <c r="K17" s="35">
        <f t="shared" si="4"/>
        <v>0</v>
      </c>
      <c r="L17" s="234"/>
      <c r="M17" s="234"/>
      <c r="N17" s="234"/>
      <c r="O17" s="234"/>
      <c r="P17" s="234"/>
      <c r="Q17" s="234"/>
      <c r="R17" s="234"/>
      <c r="S17" s="234"/>
    </row>
    <row r="18" spans="1:19" ht="14.25">
      <c r="A18" s="7" t="s">
        <v>12</v>
      </c>
      <c r="B18" s="26">
        <f>'Q1 Summary'!Q9</f>
        <v>0</v>
      </c>
      <c r="C18" s="27">
        <f>'Q1 Summary'!R9</f>
        <v>0</v>
      </c>
      <c r="D18" s="28">
        <f>'Q2 Summary'!Q9</f>
        <v>0</v>
      </c>
      <c r="E18" s="29">
        <f>'Q2 Summary'!R9</f>
        <v>0</v>
      </c>
      <c r="F18" s="30">
        <f>'Q3 Summary'!Q9</f>
        <v>0</v>
      </c>
      <c r="G18" s="31">
        <f>'Q3 Summary'!R9</f>
        <v>0</v>
      </c>
      <c r="H18" s="32">
        <f>'Q4 Summary'!Q9</f>
        <v>0</v>
      </c>
      <c r="I18" s="33">
        <f>'Q4 Summary'!R9</f>
        <v>0</v>
      </c>
      <c r="J18" s="34">
        <f t="shared" si="3"/>
        <v>0</v>
      </c>
      <c r="K18" s="35">
        <f t="shared" si="4"/>
        <v>0</v>
      </c>
      <c r="L18" s="234"/>
      <c r="M18" s="234"/>
      <c r="N18" s="234"/>
      <c r="O18" s="234"/>
      <c r="P18" s="234"/>
      <c r="Q18" s="234"/>
      <c r="R18" s="234"/>
      <c r="S18" s="234"/>
    </row>
    <row r="19" spans="1:19" ht="14.25">
      <c r="A19" s="7" t="s">
        <v>13</v>
      </c>
      <c r="B19" s="26">
        <f>'Q1 Summary'!Q10</f>
        <v>0</v>
      </c>
      <c r="C19" s="27">
        <f>'Q1 Summary'!R10</f>
        <v>0</v>
      </c>
      <c r="D19" s="28">
        <f>'Q2 Summary'!Q10</f>
        <v>0</v>
      </c>
      <c r="E19" s="29">
        <f>'Q2 Summary'!R10</f>
        <v>0</v>
      </c>
      <c r="F19" s="30">
        <f>'Q3 Summary'!Q10</f>
        <v>0</v>
      </c>
      <c r="G19" s="31">
        <f>'Q3 Summary'!R10</f>
        <v>0</v>
      </c>
      <c r="H19" s="32">
        <f>'Q4 Summary'!Q10</f>
        <v>0</v>
      </c>
      <c r="I19" s="33">
        <f>'Q4 Summary'!R10</f>
        <v>0</v>
      </c>
      <c r="J19" s="34">
        <f t="shared" si="3"/>
        <v>0</v>
      </c>
      <c r="K19" s="35">
        <f t="shared" si="4"/>
        <v>0</v>
      </c>
      <c r="L19" s="234"/>
      <c r="M19" s="234"/>
      <c r="N19" s="234"/>
      <c r="O19" s="234"/>
      <c r="P19" s="234"/>
      <c r="Q19" s="234"/>
      <c r="R19" s="234"/>
      <c r="S19" s="234"/>
    </row>
    <row r="20" spans="1:19" ht="14.25">
      <c r="A20" s="19" t="s">
        <v>14</v>
      </c>
      <c r="B20" s="36">
        <f>AVERAGE(B13:B19)</f>
        <v>0</v>
      </c>
      <c r="C20" s="37">
        <f>SUM(C13:C19)</f>
        <v>0</v>
      </c>
      <c r="D20" s="36">
        <f>AVERAGE(D13:D19)</f>
        <v>0</v>
      </c>
      <c r="E20" s="37">
        <f>SUM(E13:E19)</f>
        <v>0</v>
      </c>
      <c r="F20" s="36">
        <f>AVERAGE(F13:F19)</f>
        <v>0</v>
      </c>
      <c r="G20" s="37">
        <f>SUM(G13:G19)</f>
        <v>0</v>
      </c>
      <c r="H20" s="36">
        <f>AVERAGE(H13:H19)</f>
        <v>0</v>
      </c>
      <c r="I20" s="37">
        <f>SUM(I13:I19)</f>
        <v>0</v>
      </c>
      <c r="J20" s="36">
        <f>AVERAGE(J13:J19)</f>
        <v>0</v>
      </c>
      <c r="K20" s="37">
        <f>SUM(K13:K19)</f>
        <v>0</v>
      </c>
      <c r="L20" s="234"/>
      <c r="M20" s="234"/>
      <c r="N20" s="234"/>
      <c r="O20" s="234"/>
      <c r="P20" s="234"/>
      <c r="Q20" s="234"/>
      <c r="R20" s="234"/>
      <c r="S20" s="234"/>
    </row>
    <row r="21" spans="1:19" ht="15.75" customHeight="1">
      <c r="A21" s="236" t="s">
        <v>17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</row>
    <row r="22" spans="1:19" ht="15.75" customHeight="1">
      <c r="A22" s="38" t="s">
        <v>7</v>
      </c>
      <c r="B22" s="39" t="s">
        <v>0</v>
      </c>
      <c r="C22" s="39" t="s">
        <v>1</v>
      </c>
      <c r="D22" s="39" t="s">
        <v>2</v>
      </c>
      <c r="E22" s="39" t="s">
        <v>3</v>
      </c>
      <c r="F22" s="243"/>
      <c r="G22" s="235" t="s">
        <v>8</v>
      </c>
      <c r="H22" s="232"/>
      <c r="I22" s="39" t="s">
        <v>0</v>
      </c>
      <c r="J22" s="39" t="s">
        <v>1</v>
      </c>
      <c r="K22" s="39" t="s">
        <v>2</v>
      </c>
      <c r="L22" s="39" t="s">
        <v>3</v>
      </c>
      <c r="M22" s="243"/>
      <c r="N22" s="235" t="s">
        <v>9</v>
      </c>
      <c r="O22" s="232"/>
      <c r="P22" s="39" t="s">
        <v>0</v>
      </c>
      <c r="Q22" s="39" t="s">
        <v>1</v>
      </c>
      <c r="R22" s="39" t="s">
        <v>2</v>
      </c>
      <c r="S22" s="39" t="s">
        <v>3</v>
      </c>
    </row>
    <row r="23" spans="1:19" ht="15.75" customHeight="1">
      <c r="A23" s="40" t="s">
        <v>8</v>
      </c>
      <c r="B23" s="41">
        <f>'Q1 Summary'!E14</f>
        <v>0</v>
      </c>
      <c r="C23" s="41">
        <f>'Q2 Summary'!E14</f>
        <v>0</v>
      </c>
      <c r="D23" s="41">
        <f>'Q3 Summary'!E14</f>
        <v>0</v>
      </c>
      <c r="E23" s="41">
        <f>'Q4 Summary'!E14</f>
        <v>0</v>
      </c>
      <c r="F23" s="234"/>
      <c r="G23" s="231" t="s">
        <v>7</v>
      </c>
      <c r="H23" s="232"/>
      <c r="I23" s="41">
        <f>'Q1 Summary'!L14</f>
        <v>0</v>
      </c>
      <c r="J23" s="41">
        <f>'Q2 Summary'!L14</f>
        <v>0</v>
      </c>
      <c r="K23" s="41">
        <f>'Q3 Summary'!L14</f>
        <v>0</v>
      </c>
      <c r="L23" s="41">
        <f>'Q4 Summary'!L14</f>
        <v>0</v>
      </c>
      <c r="M23" s="234"/>
      <c r="N23" s="231" t="s">
        <v>7</v>
      </c>
      <c r="O23" s="232"/>
      <c r="P23" s="41">
        <f>'Q1 Summary'!S14</f>
        <v>0</v>
      </c>
      <c r="Q23" s="41">
        <f>'Q2 Summary'!S14</f>
        <v>0</v>
      </c>
      <c r="R23" s="41">
        <f>'Q3 Summary'!S14</f>
        <v>0</v>
      </c>
      <c r="S23" s="41">
        <f>'Q4 Summary'!S14</f>
        <v>0</v>
      </c>
    </row>
    <row r="24" spans="1:19" ht="15.75" customHeight="1">
      <c r="A24" s="40" t="s">
        <v>9</v>
      </c>
      <c r="B24" s="41">
        <f>'Q1 Summary'!E15</f>
        <v>0</v>
      </c>
      <c r="C24" s="41">
        <f>'Q2 Summary'!E15</f>
        <v>0</v>
      </c>
      <c r="D24" s="41">
        <f>'Q3 Summary'!E15</f>
        <v>0</v>
      </c>
      <c r="E24" s="41">
        <f>'Q4 Summary'!E15</f>
        <v>0</v>
      </c>
      <c r="F24" s="234"/>
      <c r="G24" s="231" t="s">
        <v>9</v>
      </c>
      <c r="H24" s="232"/>
      <c r="I24" s="41">
        <f>'Q1 Summary'!L15</f>
        <v>0</v>
      </c>
      <c r="J24" s="41">
        <f>'Q2 Summary'!L15</f>
        <v>0</v>
      </c>
      <c r="K24" s="41">
        <f>'Q3 Summary'!L15</f>
        <v>0</v>
      </c>
      <c r="L24" s="41">
        <f>'Q4 Summary'!L15</f>
        <v>0</v>
      </c>
      <c r="M24" s="234"/>
      <c r="N24" s="231" t="s">
        <v>8</v>
      </c>
      <c r="O24" s="232"/>
      <c r="P24" s="41">
        <f>'Q1 Summary'!S15</f>
        <v>0</v>
      </c>
      <c r="Q24" s="41">
        <f>'Q2 Summary'!S15</f>
        <v>0</v>
      </c>
      <c r="R24" s="41">
        <f>'Q3 Summary'!S15</f>
        <v>0</v>
      </c>
      <c r="S24" s="41">
        <f>'Q4 Summary'!S15</f>
        <v>0</v>
      </c>
    </row>
    <row r="25" spans="1:19" ht="15.75" customHeight="1">
      <c r="A25" s="40" t="s">
        <v>10</v>
      </c>
      <c r="B25" s="41">
        <f>'Q1 Summary'!E16</f>
        <v>0</v>
      </c>
      <c r="C25" s="41">
        <f>'Q2 Summary'!E16</f>
        <v>0</v>
      </c>
      <c r="D25" s="41">
        <f>'Q3 Summary'!E16</f>
        <v>0</v>
      </c>
      <c r="E25" s="41">
        <f>'Q4 Summary'!E16</f>
        <v>0</v>
      </c>
      <c r="F25" s="234"/>
      <c r="G25" s="231" t="s">
        <v>10</v>
      </c>
      <c r="H25" s="232"/>
      <c r="I25" s="41">
        <f>'Q1 Summary'!L16</f>
        <v>0</v>
      </c>
      <c r="J25" s="41">
        <f>'Q2 Summary'!L16</f>
        <v>0</v>
      </c>
      <c r="K25" s="41">
        <f>'Q3 Summary'!L16</f>
        <v>0</v>
      </c>
      <c r="L25" s="41">
        <f>'Q4 Summary'!L16</f>
        <v>0</v>
      </c>
      <c r="M25" s="234"/>
      <c r="N25" s="231" t="s">
        <v>10</v>
      </c>
      <c r="O25" s="232"/>
      <c r="P25" s="41">
        <f>'Q1 Summary'!S16</f>
        <v>0</v>
      </c>
      <c r="Q25" s="41">
        <f>'Q2 Summary'!S16</f>
        <v>0</v>
      </c>
      <c r="R25" s="41">
        <f>'Q3 Summary'!S16</f>
        <v>0</v>
      </c>
      <c r="S25" s="41">
        <f>'Q4 Summary'!S16</f>
        <v>0</v>
      </c>
    </row>
    <row r="26" spans="1:19" ht="15.75" customHeight="1">
      <c r="A26" s="40" t="s">
        <v>11</v>
      </c>
      <c r="B26" s="41">
        <f>'Q1 Summary'!E17</f>
        <v>0</v>
      </c>
      <c r="C26" s="41">
        <f>'Q2 Summary'!E17</f>
        <v>0</v>
      </c>
      <c r="D26" s="41">
        <f>'Q3 Summary'!E17</f>
        <v>0</v>
      </c>
      <c r="E26" s="41">
        <f>'Q4 Summary'!E17</f>
        <v>0</v>
      </c>
      <c r="F26" s="234"/>
      <c r="G26" s="231" t="s">
        <v>11</v>
      </c>
      <c r="H26" s="232"/>
      <c r="I26" s="41">
        <f>'Q1 Summary'!L17</f>
        <v>0</v>
      </c>
      <c r="J26" s="41">
        <f>'Q2 Summary'!L17</f>
        <v>0</v>
      </c>
      <c r="K26" s="41">
        <f>'Q3 Summary'!L17</f>
        <v>0</v>
      </c>
      <c r="L26" s="41">
        <f>'Q4 Summary'!L17</f>
        <v>0</v>
      </c>
      <c r="M26" s="234"/>
      <c r="N26" s="231" t="s">
        <v>11</v>
      </c>
      <c r="O26" s="232"/>
      <c r="P26" s="41">
        <f>'Q1 Summary'!S17</f>
        <v>0</v>
      </c>
      <c r="Q26" s="41">
        <f>'Q2 Summary'!S17</f>
        <v>0</v>
      </c>
      <c r="R26" s="41">
        <f>'Q3 Summary'!S17</f>
        <v>0</v>
      </c>
      <c r="S26" s="41">
        <f>'Q4 Summary'!S17</f>
        <v>0</v>
      </c>
    </row>
    <row r="27" spans="1:19" ht="15.75" customHeight="1">
      <c r="A27" s="40" t="s">
        <v>12</v>
      </c>
      <c r="B27" s="41">
        <f>'Q1 Summary'!E18</f>
        <v>0</v>
      </c>
      <c r="C27" s="41">
        <f>'Q2 Summary'!E18</f>
        <v>0</v>
      </c>
      <c r="D27" s="41">
        <f>'Q3 Summary'!E18</f>
        <v>0</v>
      </c>
      <c r="E27" s="41">
        <f>'Q4 Summary'!E18</f>
        <v>0</v>
      </c>
      <c r="F27" s="234"/>
      <c r="G27" s="231" t="s">
        <v>12</v>
      </c>
      <c r="H27" s="232"/>
      <c r="I27" s="41">
        <f>'Q1 Summary'!L18</f>
        <v>0</v>
      </c>
      <c r="J27" s="41">
        <f>'Q2 Summary'!L18</f>
        <v>0</v>
      </c>
      <c r="K27" s="41">
        <f>'Q3 Summary'!L18</f>
        <v>0</v>
      </c>
      <c r="L27" s="41">
        <f>'Q4 Summary'!L18</f>
        <v>0</v>
      </c>
      <c r="M27" s="234"/>
      <c r="N27" s="231" t="s">
        <v>12</v>
      </c>
      <c r="O27" s="232"/>
      <c r="P27" s="41">
        <f>'Q1 Summary'!S18</f>
        <v>0</v>
      </c>
      <c r="Q27" s="41">
        <f>'Q2 Summary'!S18</f>
        <v>0</v>
      </c>
      <c r="R27" s="41">
        <f>'Q3 Summary'!S18</f>
        <v>0</v>
      </c>
      <c r="S27" s="41">
        <f>'Q4 Summary'!S18</f>
        <v>0</v>
      </c>
    </row>
    <row r="28" spans="1:19" ht="15.75" customHeight="1">
      <c r="A28" s="40" t="s">
        <v>18</v>
      </c>
      <c r="B28" s="41">
        <f>'Q1 Summary'!E19</f>
        <v>0</v>
      </c>
      <c r="C28" s="41">
        <f>'Q2 Summary'!E19</f>
        <v>0</v>
      </c>
      <c r="D28" s="41">
        <f>'Q3 Summary'!E19</f>
        <v>0</v>
      </c>
      <c r="E28" s="41">
        <f>'Q4 Summary'!E19</f>
        <v>0</v>
      </c>
      <c r="F28" s="234"/>
      <c r="G28" s="231" t="s">
        <v>18</v>
      </c>
      <c r="H28" s="232"/>
      <c r="I28" s="41">
        <f>'Q1 Summary'!L19</f>
        <v>0</v>
      </c>
      <c r="J28" s="41">
        <f>'Q2 Summary'!L19</f>
        <v>0</v>
      </c>
      <c r="K28" s="41">
        <f>'Q3 Summary'!L19</f>
        <v>0</v>
      </c>
      <c r="L28" s="41">
        <f>'Q4 Summary'!L19</f>
        <v>0</v>
      </c>
      <c r="M28" s="234"/>
      <c r="N28" s="231" t="s">
        <v>18</v>
      </c>
      <c r="O28" s="232"/>
      <c r="P28" s="41">
        <f>'Q1 Summary'!S19</f>
        <v>0</v>
      </c>
      <c r="Q28" s="41">
        <f>'Q2 Summary'!S19</f>
        <v>0</v>
      </c>
      <c r="R28" s="41">
        <f>'Q3 Summary'!S19</f>
        <v>0</v>
      </c>
      <c r="S28" s="41">
        <f>'Q4 Summary'!S19</f>
        <v>0</v>
      </c>
    </row>
    <row r="29" spans="1:19" ht="15.75" customHeight="1">
      <c r="A29" s="42" t="s">
        <v>14</v>
      </c>
      <c r="B29" s="42">
        <f t="shared" ref="B29:E29" si="5">SUM(B23:B28)</f>
        <v>0</v>
      </c>
      <c r="C29" s="42">
        <f t="shared" si="5"/>
        <v>0</v>
      </c>
      <c r="D29" s="42">
        <f t="shared" si="5"/>
        <v>0</v>
      </c>
      <c r="E29" s="42">
        <f t="shared" si="5"/>
        <v>0</v>
      </c>
      <c r="F29" s="234"/>
      <c r="G29" s="237" t="s">
        <v>14</v>
      </c>
      <c r="H29" s="234"/>
      <c r="I29" s="42">
        <f t="shared" ref="I29:L29" si="6">SUM(I23:I28)</f>
        <v>0</v>
      </c>
      <c r="J29" s="42">
        <f t="shared" si="6"/>
        <v>0</v>
      </c>
      <c r="K29" s="42">
        <f t="shared" si="6"/>
        <v>0</v>
      </c>
      <c r="L29" s="43">
        <f t="shared" si="6"/>
        <v>0</v>
      </c>
      <c r="M29" s="234"/>
      <c r="N29" s="237" t="s">
        <v>14</v>
      </c>
      <c r="O29" s="234"/>
      <c r="P29" s="42">
        <f t="shared" ref="P29:S29" si="7">SUM(P23:P28)</f>
        <v>0</v>
      </c>
      <c r="Q29" s="42">
        <f t="shared" si="7"/>
        <v>0</v>
      </c>
      <c r="R29" s="42">
        <f t="shared" si="7"/>
        <v>0</v>
      </c>
      <c r="S29" s="43">
        <f t="shared" si="7"/>
        <v>0</v>
      </c>
    </row>
    <row r="30" spans="1:19" ht="15.75" customHeight="1">
      <c r="A30" s="243"/>
      <c r="B30" s="234"/>
      <c r="C30" s="234"/>
      <c r="D30" s="234"/>
      <c r="E30" s="234"/>
      <c r="F30" s="234"/>
      <c r="G30" s="233"/>
      <c r="H30" s="234"/>
      <c r="I30" s="234"/>
      <c r="J30" s="234"/>
      <c r="K30" s="234"/>
      <c r="L30" s="234"/>
      <c r="M30" s="234"/>
      <c r="N30" s="233"/>
      <c r="O30" s="234"/>
      <c r="P30" s="234"/>
      <c r="Q30" s="234"/>
      <c r="R30" s="234"/>
      <c r="S30" s="234"/>
    </row>
    <row r="31" spans="1:19" ht="15.75" customHeight="1">
      <c r="A31" s="38" t="s">
        <v>10</v>
      </c>
      <c r="B31" s="39" t="s">
        <v>0</v>
      </c>
      <c r="C31" s="39" t="s">
        <v>1</v>
      </c>
      <c r="D31" s="39" t="s">
        <v>2</v>
      </c>
      <c r="E31" s="39" t="s">
        <v>3</v>
      </c>
      <c r="F31" s="234"/>
      <c r="G31" s="235" t="s">
        <v>11</v>
      </c>
      <c r="H31" s="232"/>
      <c r="I31" s="39" t="s">
        <v>0</v>
      </c>
      <c r="J31" s="39" t="s">
        <v>1</v>
      </c>
      <c r="K31" s="39" t="s">
        <v>2</v>
      </c>
      <c r="L31" s="39" t="s">
        <v>3</v>
      </c>
      <c r="M31" s="234"/>
      <c r="N31" s="235" t="s">
        <v>12</v>
      </c>
      <c r="O31" s="232"/>
      <c r="P31" s="39" t="s">
        <v>0</v>
      </c>
      <c r="Q31" s="39" t="s">
        <v>1</v>
      </c>
      <c r="R31" s="39" t="s">
        <v>2</v>
      </c>
      <c r="S31" s="39" t="s">
        <v>3</v>
      </c>
    </row>
    <row r="32" spans="1:19" ht="15.75" customHeight="1">
      <c r="A32" s="40" t="s">
        <v>7</v>
      </c>
      <c r="B32" s="41">
        <f>'Q1 Summary'!E23</f>
        <v>0</v>
      </c>
      <c r="C32" s="41">
        <f>'Q2 Summary'!E23</f>
        <v>0</v>
      </c>
      <c r="D32" s="41">
        <f>'Q3 Summary'!E23</f>
        <v>0</v>
      </c>
      <c r="E32" s="41">
        <f>'Q4 Summary'!E23</f>
        <v>0</v>
      </c>
      <c r="F32" s="234"/>
      <c r="G32" s="231" t="s">
        <v>7</v>
      </c>
      <c r="H32" s="232"/>
      <c r="I32" s="41">
        <f>'Q1 Summary'!L23</f>
        <v>0</v>
      </c>
      <c r="J32" s="41">
        <f>'Q2 Summary'!L23</f>
        <v>0</v>
      </c>
      <c r="K32" s="41">
        <f>'Q3 Summary'!L23</f>
        <v>0</v>
      </c>
      <c r="L32" s="41">
        <f>'Q4 Summary'!L23</f>
        <v>0</v>
      </c>
      <c r="M32" s="234"/>
      <c r="N32" s="231" t="s">
        <v>7</v>
      </c>
      <c r="O32" s="232"/>
      <c r="P32" s="41">
        <f>'Q1 Summary'!S23</f>
        <v>0</v>
      </c>
      <c r="Q32" s="41">
        <f>'Q2 Summary'!S23</f>
        <v>0</v>
      </c>
      <c r="R32" s="41">
        <f>'Q3 Summary'!S23</f>
        <v>0</v>
      </c>
      <c r="S32" s="41">
        <f>'Q4 Summary'!S23</f>
        <v>0</v>
      </c>
    </row>
    <row r="33" spans="1:19" ht="15.75" customHeight="1">
      <c r="A33" s="40" t="s">
        <v>8</v>
      </c>
      <c r="B33" s="41">
        <f>'Q1 Summary'!E24</f>
        <v>0</v>
      </c>
      <c r="C33" s="41">
        <f>'Q2 Summary'!E24</f>
        <v>0</v>
      </c>
      <c r="D33" s="41">
        <f>'Q3 Summary'!E24</f>
        <v>0</v>
      </c>
      <c r="E33" s="41">
        <f>'Q4 Summary'!E24</f>
        <v>0</v>
      </c>
      <c r="F33" s="234"/>
      <c r="G33" s="231" t="s">
        <v>8</v>
      </c>
      <c r="H33" s="232"/>
      <c r="I33" s="41">
        <f>'Q1 Summary'!L24</f>
        <v>0</v>
      </c>
      <c r="J33" s="41">
        <f>'Q2 Summary'!L24</f>
        <v>0</v>
      </c>
      <c r="K33" s="41">
        <f>'Q3 Summary'!L24</f>
        <v>0</v>
      </c>
      <c r="L33" s="41">
        <f>'Q4 Summary'!L24</f>
        <v>0</v>
      </c>
      <c r="M33" s="234"/>
      <c r="N33" s="231" t="s">
        <v>8</v>
      </c>
      <c r="O33" s="232"/>
      <c r="P33" s="41">
        <f>'Q1 Summary'!S24</f>
        <v>0</v>
      </c>
      <c r="Q33" s="41">
        <f>'Q2 Summary'!S24</f>
        <v>0</v>
      </c>
      <c r="R33" s="41">
        <f>'Q3 Summary'!S24</f>
        <v>0</v>
      </c>
      <c r="S33" s="41">
        <f>'Q4 Summary'!S24</f>
        <v>0</v>
      </c>
    </row>
    <row r="34" spans="1:19" ht="15.75" customHeight="1">
      <c r="A34" s="40" t="s">
        <v>9</v>
      </c>
      <c r="B34" s="41">
        <f>'Q1 Summary'!E25</f>
        <v>0</v>
      </c>
      <c r="C34" s="41">
        <f>'Q2 Summary'!E25</f>
        <v>0</v>
      </c>
      <c r="D34" s="41">
        <f>'Q3 Summary'!E25</f>
        <v>0</v>
      </c>
      <c r="E34" s="41">
        <f>'Q4 Summary'!E25</f>
        <v>0</v>
      </c>
      <c r="F34" s="234"/>
      <c r="G34" s="231" t="s">
        <v>9</v>
      </c>
      <c r="H34" s="232"/>
      <c r="I34" s="41">
        <f>'Q1 Summary'!L25</f>
        <v>0</v>
      </c>
      <c r="J34" s="41">
        <f>'Q2 Summary'!L25</f>
        <v>0</v>
      </c>
      <c r="K34" s="41">
        <f>'Q3 Summary'!L25</f>
        <v>0</v>
      </c>
      <c r="L34" s="41">
        <f>'Q4 Summary'!L25</f>
        <v>0</v>
      </c>
      <c r="M34" s="234"/>
      <c r="N34" s="231" t="s">
        <v>9</v>
      </c>
      <c r="O34" s="232"/>
      <c r="P34" s="41">
        <f>'Q1 Summary'!S25</f>
        <v>0</v>
      </c>
      <c r="Q34" s="41">
        <f>'Q2 Summary'!S25</f>
        <v>0</v>
      </c>
      <c r="R34" s="41">
        <f>'Q3 Summary'!S25</f>
        <v>0</v>
      </c>
      <c r="S34" s="41">
        <f>'Q4 Summary'!S25</f>
        <v>0</v>
      </c>
    </row>
    <row r="35" spans="1:19" ht="15.75" customHeight="1">
      <c r="A35" s="40" t="s">
        <v>11</v>
      </c>
      <c r="B35" s="41">
        <f>'Q1 Summary'!E26</f>
        <v>0</v>
      </c>
      <c r="C35" s="41">
        <f>'Q2 Summary'!E26</f>
        <v>0</v>
      </c>
      <c r="D35" s="41">
        <f>'Q3 Summary'!E26</f>
        <v>0</v>
      </c>
      <c r="E35" s="41">
        <f>'Q4 Summary'!E26</f>
        <v>0</v>
      </c>
      <c r="F35" s="234"/>
      <c r="G35" s="231" t="s">
        <v>10</v>
      </c>
      <c r="H35" s="232"/>
      <c r="I35" s="41">
        <f>'Q1 Summary'!L26</f>
        <v>0</v>
      </c>
      <c r="J35" s="41">
        <f>'Q2 Summary'!L26</f>
        <v>0</v>
      </c>
      <c r="K35" s="41">
        <f>'Q3 Summary'!L26</f>
        <v>0</v>
      </c>
      <c r="L35" s="41">
        <f>'Q4 Summary'!L26</f>
        <v>0</v>
      </c>
      <c r="M35" s="234"/>
      <c r="N35" s="231" t="s">
        <v>10</v>
      </c>
      <c r="O35" s="232"/>
      <c r="P35" s="41">
        <f>'Q1 Summary'!S26</f>
        <v>0</v>
      </c>
      <c r="Q35" s="41">
        <f>'Q2 Summary'!S26</f>
        <v>0</v>
      </c>
      <c r="R35" s="41">
        <f>'Q3 Summary'!S26</f>
        <v>0</v>
      </c>
      <c r="S35" s="41">
        <f>'Q4 Summary'!S26</f>
        <v>0</v>
      </c>
    </row>
    <row r="36" spans="1:19" ht="15.75" customHeight="1">
      <c r="A36" s="40" t="s">
        <v>12</v>
      </c>
      <c r="B36" s="41">
        <f>'Q1 Summary'!E27</f>
        <v>0</v>
      </c>
      <c r="C36" s="41">
        <f>'Q2 Summary'!E27</f>
        <v>0</v>
      </c>
      <c r="D36" s="41">
        <f>'Q3 Summary'!E27</f>
        <v>0</v>
      </c>
      <c r="E36" s="41">
        <f>'Q4 Summary'!E27</f>
        <v>0</v>
      </c>
      <c r="F36" s="234"/>
      <c r="G36" s="231" t="s">
        <v>12</v>
      </c>
      <c r="H36" s="232"/>
      <c r="I36" s="41">
        <f>'Q1 Summary'!L27</f>
        <v>0</v>
      </c>
      <c r="J36" s="41">
        <f>'Q2 Summary'!L27</f>
        <v>0</v>
      </c>
      <c r="K36" s="41">
        <f>'Q3 Summary'!L27</f>
        <v>0</v>
      </c>
      <c r="L36" s="41">
        <f>'Q4 Summary'!L27</f>
        <v>0</v>
      </c>
      <c r="M36" s="234"/>
      <c r="N36" s="231" t="s">
        <v>11</v>
      </c>
      <c r="O36" s="232"/>
      <c r="P36" s="41">
        <f>'Q1 Summary'!S27</f>
        <v>0</v>
      </c>
      <c r="Q36" s="41">
        <f>'Q2 Summary'!S27</f>
        <v>0</v>
      </c>
      <c r="R36" s="41">
        <f>'Q3 Summary'!S27</f>
        <v>0</v>
      </c>
      <c r="S36" s="41">
        <f>'Q4 Summary'!S27</f>
        <v>0</v>
      </c>
    </row>
    <row r="37" spans="1:19" ht="15.75" customHeight="1">
      <c r="A37" s="40" t="s">
        <v>18</v>
      </c>
      <c r="B37" s="41">
        <f>'Q1 Summary'!E28</f>
        <v>0</v>
      </c>
      <c r="C37" s="41">
        <f>'Q2 Summary'!E28</f>
        <v>0</v>
      </c>
      <c r="D37" s="41">
        <f>'Q3 Summary'!E28</f>
        <v>0</v>
      </c>
      <c r="E37" s="41">
        <f>'Q4 Summary'!E28</f>
        <v>0</v>
      </c>
      <c r="F37" s="234"/>
      <c r="G37" s="231" t="s">
        <v>18</v>
      </c>
      <c r="H37" s="232"/>
      <c r="I37" s="41">
        <f>'Q1 Summary'!L28</f>
        <v>0</v>
      </c>
      <c r="J37" s="41">
        <f>'Q2 Summary'!L28</f>
        <v>0</v>
      </c>
      <c r="K37" s="41">
        <f>'Q3 Summary'!L28</f>
        <v>0</v>
      </c>
      <c r="L37" s="41">
        <f>'Q4 Summary'!L28</f>
        <v>0</v>
      </c>
      <c r="M37" s="234"/>
      <c r="N37" s="231" t="s">
        <v>18</v>
      </c>
      <c r="O37" s="232"/>
      <c r="P37" s="41">
        <f>'Q1 Summary'!S28</f>
        <v>0</v>
      </c>
      <c r="Q37" s="41">
        <f>'Q2 Summary'!S28</f>
        <v>0</v>
      </c>
      <c r="R37" s="41">
        <f>'Q3 Summary'!S28</f>
        <v>0</v>
      </c>
      <c r="S37" s="41">
        <f>'Q4 Summary'!S28</f>
        <v>0</v>
      </c>
    </row>
    <row r="38" spans="1:19" ht="15.75" customHeight="1">
      <c r="A38" s="42" t="s">
        <v>14</v>
      </c>
      <c r="B38" s="42">
        <f t="shared" ref="B38:E38" si="8">SUM(B32:B37)</f>
        <v>0</v>
      </c>
      <c r="C38" s="42">
        <f t="shared" si="8"/>
        <v>0</v>
      </c>
      <c r="D38" s="42">
        <f t="shared" si="8"/>
        <v>0</v>
      </c>
      <c r="E38" s="42">
        <f t="shared" si="8"/>
        <v>0</v>
      </c>
      <c r="F38" s="234"/>
      <c r="G38" s="237" t="s">
        <v>14</v>
      </c>
      <c r="H38" s="234"/>
      <c r="I38" s="42">
        <f t="shared" ref="I38:L38" si="9">SUM(I32:I37)</f>
        <v>0</v>
      </c>
      <c r="J38" s="42">
        <f t="shared" si="9"/>
        <v>0</v>
      </c>
      <c r="K38" s="42">
        <f t="shared" si="9"/>
        <v>0</v>
      </c>
      <c r="L38" s="42">
        <f t="shared" si="9"/>
        <v>0</v>
      </c>
      <c r="M38" s="234"/>
      <c r="N38" s="237" t="s">
        <v>14</v>
      </c>
      <c r="O38" s="234"/>
      <c r="P38" s="42">
        <f t="shared" ref="P38:S38" si="10">SUM(P32:P37)</f>
        <v>0</v>
      </c>
      <c r="Q38" s="42">
        <f t="shared" si="10"/>
        <v>0</v>
      </c>
      <c r="R38" s="42">
        <f t="shared" si="10"/>
        <v>0</v>
      </c>
      <c r="S38" s="42">
        <f t="shared" si="10"/>
        <v>0</v>
      </c>
    </row>
    <row r="39" spans="1:19" ht="15.75" customHeight="1">
      <c r="A39" s="243"/>
      <c r="B39" s="234"/>
      <c r="C39" s="234"/>
      <c r="D39" s="234"/>
      <c r="E39" s="234"/>
      <c r="F39" s="234"/>
      <c r="G39" s="233"/>
      <c r="H39" s="234"/>
      <c r="I39" s="234"/>
      <c r="J39" s="234"/>
      <c r="K39" s="234"/>
      <c r="L39" s="234"/>
      <c r="M39" s="234"/>
      <c r="N39" s="233"/>
      <c r="O39" s="234"/>
      <c r="P39" s="234"/>
      <c r="Q39" s="234"/>
      <c r="R39" s="234"/>
      <c r="S39" s="234"/>
    </row>
    <row r="40" spans="1:19" ht="15.75" customHeight="1">
      <c r="A40" s="38" t="s">
        <v>18</v>
      </c>
      <c r="B40" s="39" t="s">
        <v>0</v>
      </c>
      <c r="C40" s="39" t="s">
        <v>1</v>
      </c>
      <c r="D40" s="39" t="s">
        <v>2</v>
      </c>
      <c r="E40" s="39" t="s">
        <v>3</v>
      </c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</row>
    <row r="41" spans="1:19" ht="15.75" customHeight="1">
      <c r="A41" s="40" t="s">
        <v>7</v>
      </c>
      <c r="B41" s="41">
        <f>'Q1 Summary'!E32</f>
        <v>0</v>
      </c>
      <c r="C41" s="41">
        <f>'Q2 Summary'!E32</f>
        <v>0</v>
      </c>
      <c r="D41" s="41">
        <f>'Q3 Summary'!E32</f>
        <v>0</v>
      </c>
      <c r="E41" s="41">
        <f>'Q4 Summary'!E32</f>
        <v>0</v>
      </c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</row>
    <row r="42" spans="1:19" ht="15.75" customHeight="1">
      <c r="A42" s="40" t="s">
        <v>8</v>
      </c>
      <c r="B42" s="41">
        <f>'Q1 Summary'!E33</f>
        <v>0</v>
      </c>
      <c r="C42" s="41">
        <f>'Q2 Summary'!E33</f>
        <v>0</v>
      </c>
      <c r="D42" s="41">
        <f>'Q3 Summary'!E33</f>
        <v>0</v>
      </c>
      <c r="E42" s="41">
        <f>'Q4 Summary'!E33</f>
        <v>0</v>
      </c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</row>
    <row r="43" spans="1:19" ht="15.75" customHeight="1">
      <c r="A43" s="40" t="s">
        <v>9</v>
      </c>
      <c r="B43" s="41">
        <f>'Q1 Summary'!E34</f>
        <v>0</v>
      </c>
      <c r="C43" s="41">
        <f>'Q2 Summary'!E34</f>
        <v>0</v>
      </c>
      <c r="D43" s="41">
        <f>'Q3 Summary'!E34</f>
        <v>0</v>
      </c>
      <c r="E43" s="41">
        <f>'Q4 Summary'!E34</f>
        <v>0</v>
      </c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</row>
    <row r="44" spans="1:19" ht="15.75" customHeight="1">
      <c r="A44" s="40" t="s">
        <v>10</v>
      </c>
      <c r="B44" s="41">
        <f>'Q1 Summary'!E35</f>
        <v>0</v>
      </c>
      <c r="C44" s="41">
        <f>'Q2 Summary'!E35</f>
        <v>0</v>
      </c>
      <c r="D44" s="41">
        <f>'Q3 Summary'!E35</f>
        <v>0</v>
      </c>
      <c r="E44" s="41">
        <f>'Q4 Summary'!E35</f>
        <v>0</v>
      </c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</row>
    <row r="45" spans="1:19" ht="15.75" customHeight="1">
      <c r="A45" s="40" t="s">
        <v>11</v>
      </c>
      <c r="B45" s="41">
        <f>'Q1 Summary'!E36</f>
        <v>0</v>
      </c>
      <c r="C45" s="41">
        <f>'Q2 Summary'!E36</f>
        <v>0</v>
      </c>
      <c r="D45" s="41">
        <f>'Q3 Summary'!E36</f>
        <v>0</v>
      </c>
      <c r="E45" s="41">
        <f>'Q4 Summary'!E36</f>
        <v>0</v>
      </c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</row>
    <row r="46" spans="1:19" ht="15.75" customHeight="1">
      <c r="A46" s="40" t="s">
        <v>12</v>
      </c>
      <c r="B46" s="41">
        <f>'Q1 Summary'!E37</f>
        <v>0</v>
      </c>
      <c r="C46" s="41">
        <f>'Q2 Summary'!E37</f>
        <v>0</v>
      </c>
      <c r="D46" s="41">
        <f>'Q3 Summary'!E37</f>
        <v>0</v>
      </c>
      <c r="E46" s="41">
        <f>'Q4 Summary'!E37</f>
        <v>0</v>
      </c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</row>
    <row r="47" spans="1:19" ht="15.75" customHeight="1">
      <c r="A47" s="42" t="s">
        <v>14</v>
      </c>
      <c r="B47" s="42">
        <f t="shared" ref="B47:E47" si="11">SUM(B41:B46)</f>
        <v>0</v>
      </c>
      <c r="C47" s="42">
        <f t="shared" si="11"/>
        <v>0</v>
      </c>
      <c r="D47" s="42">
        <f t="shared" si="11"/>
        <v>0</v>
      </c>
      <c r="E47" s="42">
        <f t="shared" si="11"/>
        <v>0</v>
      </c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</row>
    <row r="48" spans="1:19" ht="15.75" customHeight="1">
      <c r="A48" s="243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</row>
    <row r="49" spans="1:19" ht="15.75" customHeight="1">
      <c r="A49" s="238" t="s">
        <v>19</v>
      </c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</row>
    <row r="50" spans="1:19" ht="15.75" customHeight="1">
      <c r="A50" s="38" t="s">
        <v>7</v>
      </c>
      <c r="B50" s="39" t="s">
        <v>0</v>
      </c>
      <c r="C50" s="39" t="s">
        <v>1</v>
      </c>
      <c r="D50" s="39" t="s">
        <v>2</v>
      </c>
      <c r="E50" s="39" t="s">
        <v>3</v>
      </c>
      <c r="F50" s="243"/>
      <c r="G50" s="235" t="s">
        <v>8</v>
      </c>
      <c r="H50" s="232"/>
      <c r="I50" s="39" t="s">
        <v>0</v>
      </c>
      <c r="J50" s="39" t="s">
        <v>1</v>
      </c>
      <c r="K50" s="39" t="s">
        <v>2</v>
      </c>
      <c r="L50" s="39" t="s">
        <v>3</v>
      </c>
      <c r="M50" s="243"/>
      <c r="N50" s="235" t="s">
        <v>9</v>
      </c>
      <c r="O50" s="232"/>
      <c r="P50" s="39" t="s">
        <v>0</v>
      </c>
      <c r="Q50" s="39" t="s">
        <v>1</v>
      </c>
      <c r="R50" s="39" t="s">
        <v>2</v>
      </c>
      <c r="S50" s="39" t="s">
        <v>3</v>
      </c>
    </row>
    <row r="51" spans="1:19" ht="15.75" customHeight="1">
      <c r="A51" s="40" t="s">
        <v>8</v>
      </c>
      <c r="B51" s="41">
        <f>'Q1 Summary'!E42</f>
        <v>0</v>
      </c>
      <c r="C51" s="41">
        <f>'Q2 Summary'!E42</f>
        <v>0</v>
      </c>
      <c r="D51" s="41">
        <f>'Q3 Summary'!E42</f>
        <v>0</v>
      </c>
      <c r="E51" s="41">
        <f>'Q4 Summary'!E42</f>
        <v>0</v>
      </c>
      <c r="F51" s="234"/>
      <c r="G51" s="231" t="s">
        <v>7</v>
      </c>
      <c r="H51" s="232"/>
      <c r="I51" s="41">
        <f>'Q1 Summary'!L42</f>
        <v>0</v>
      </c>
      <c r="J51" s="41">
        <f>'Q2 Summary'!L42</f>
        <v>0</v>
      </c>
      <c r="K51" s="41">
        <f>'Q3 Summary'!L42</f>
        <v>0</v>
      </c>
      <c r="L51" s="41">
        <f>'Q4 Summary'!L42</f>
        <v>0</v>
      </c>
      <c r="M51" s="234"/>
      <c r="N51" s="231" t="s">
        <v>7</v>
      </c>
      <c r="O51" s="232"/>
      <c r="P51" s="41">
        <f>'Q1 Summary'!S42</f>
        <v>0</v>
      </c>
      <c r="Q51" s="41">
        <f>'Q2 Summary'!S42</f>
        <v>0</v>
      </c>
      <c r="R51" s="41">
        <f>'Q3 Summary'!S42</f>
        <v>0</v>
      </c>
      <c r="S51" s="41">
        <f>'Q4 Summary'!S42</f>
        <v>0</v>
      </c>
    </row>
    <row r="52" spans="1:19" ht="15.75" customHeight="1">
      <c r="A52" s="40" t="s">
        <v>9</v>
      </c>
      <c r="B52" s="41">
        <f>'Q1 Summary'!E43</f>
        <v>0</v>
      </c>
      <c r="C52" s="41">
        <f>'Q2 Summary'!E43</f>
        <v>0</v>
      </c>
      <c r="D52" s="41">
        <f>'Q3 Summary'!E43</f>
        <v>0</v>
      </c>
      <c r="E52" s="41">
        <f>'Q4 Summary'!E43</f>
        <v>0</v>
      </c>
      <c r="F52" s="234"/>
      <c r="G52" s="231" t="s">
        <v>9</v>
      </c>
      <c r="H52" s="232"/>
      <c r="I52" s="41">
        <f>'Q1 Summary'!L43</f>
        <v>0</v>
      </c>
      <c r="J52" s="41">
        <f>'Q2 Summary'!L43</f>
        <v>0</v>
      </c>
      <c r="K52" s="41">
        <f>'Q3 Summary'!L43</f>
        <v>0</v>
      </c>
      <c r="L52" s="41">
        <f>'Q4 Summary'!L43</f>
        <v>0</v>
      </c>
      <c r="M52" s="234"/>
      <c r="N52" s="231" t="s">
        <v>8</v>
      </c>
      <c r="O52" s="232"/>
      <c r="P52" s="41">
        <f>'Q1 Summary'!S43</f>
        <v>0</v>
      </c>
      <c r="Q52" s="41">
        <f>'Q2 Summary'!S43</f>
        <v>0</v>
      </c>
      <c r="R52" s="41">
        <f>'Q3 Summary'!S43</f>
        <v>0</v>
      </c>
      <c r="S52" s="41">
        <f>'Q4 Summary'!S43</f>
        <v>0</v>
      </c>
    </row>
    <row r="53" spans="1:19" ht="15.75" customHeight="1">
      <c r="A53" s="40" t="s">
        <v>10</v>
      </c>
      <c r="B53" s="41">
        <f>'Q1 Summary'!E44</f>
        <v>0</v>
      </c>
      <c r="C53" s="41">
        <f>'Q2 Summary'!E44</f>
        <v>0</v>
      </c>
      <c r="D53" s="41">
        <f>'Q3 Summary'!E44</f>
        <v>0</v>
      </c>
      <c r="E53" s="41">
        <f>'Q4 Summary'!E44</f>
        <v>0</v>
      </c>
      <c r="F53" s="234"/>
      <c r="G53" s="231" t="s">
        <v>10</v>
      </c>
      <c r="H53" s="232"/>
      <c r="I53" s="41">
        <f>'Q1 Summary'!L44</f>
        <v>0</v>
      </c>
      <c r="J53" s="41">
        <f>'Q2 Summary'!L44</f>
        <v>0</v>
      </c>
      <c r="K53" s="41">
        <f>'Q3 Summary'!L44</f>
        <v>0</v>
      </c>
      <c r="L53" s="41">
        <f>'Q4 Summary'!L44</f>
        <v>0</v>
      </c>
      <c r="M53" s="234"/>
      <c r="N53" s="231" t="s">
        <v>10</v>
      </c>
      <c r="O53" s="232"/>
      <c r="P53" s="41">
        <f>'Q1 Summary'!S44</f>
        <v>0</v>
      </c>
      <c r="Q53" s="41">
        <f>'Q2 Summary'!S44</f>
        <v>0</v>
      </c>
      <c r="R53" s="41">
        <f>'Q3 Summary'!S44</f>
        <v>0</v>
      </c>
      <c r="S53" s="41">
        <f>'Q4 Summary'!S44</f>
        <v>0</v>
      </c>
    </row>
    <row r="54" spans="1:19" ht="15.75" customHeight="1">
      <c r="A54" s="40" t="s">
        <v>11</v>
      </c>
      <c r="B54" s="41">
        <f>'Q1 Summary'!E45</f>
        <v>0</v>
      </c>
      <c r="C54" s="41">
        <f>'Q2 Summary'!E45</f>
        <v>0</v>
      </c>
      <c r="D54" s="41">
        <f>'Q3 Summary'!E45</f>
        <v>0</v>
      </c>
      <c r="E54" s="41">
        <f>'Q4 Summary'!E45</f>
        <v>0</v>
      </c>
      <c r="F54" s="234"/>
      <c r="G54" s="231" t="s">
        <v>11</v>
      </c>
      <c r="H54" s="232"/>
      <c r="I54" s="41">
        <f>'Q1 Summary'!L45</f>
        <v>0</v>
      </c>
      <c r="J54" s="41">
        <f>'Q2 Summary'!L45</f>
        <v>0</v>
      </c>
      <c r="K54" s="41">
        <f>'Q3 Summary'!L45</f>
        <v>0</v>
      </c>
      <c r="L54" s="41">
        <f>'Q4 Summary'!L45</f>
        <v>0</v>
      </c>
      <c r="M54" s="234"/>
      <c r="N54" s="231" t="s">
        <v>11</v>
      </c>
      <c r="O54" s="232"/>
      <c r="P54" s="41">
        <f>'Q1 Summary'!S45</f>
        <v>0</v>
      </c>
      <c r="Q54" s="41">
        <f>'Q2 Summary'!S45</f>
        <v>0</v>
      </c>
      <c r="R54" s="41">
        <f>'Q3 Summary'!S45</f>
        <v>0</v>
      </c>
      <c r="S54" s="41">
        <f>'Q4 Summary'!S45</f>
        <v>0</v>
      </c>
    </row>
    <row r="55" spans="1:19" ht="15.75" customHeight="1">
      <c r="A55" s="40" t="s">
        <v>12</v>
      </c>
      <c r="B55" s="41">
        <f>'Q1 Summary'!E46</f>
        <v>0</v>
      </c>
      <c r="C55" s="41">
        <f>'Q2 Summary'!E46</f>
        <v>0</v>
      </c>
      <c r="D55" s="41">
        <f>'Q3 Summary'!E46</f>
        <v>0</v>
      </c>
      <c r="E55" s="41">
        <f>'Q4 Summary'!E46</f>
        <v>0</v>
      </c>
      <c r="F55" s="234"/>
      <c r="G55" s="231" t="s">
        <v>12</v>
      </c>
      <c r="H55" s="232"/>
      <c r="I55" s="41">
        <f>'Q1 Summary'!L46</f>
        <v>0</v>
      </c>
      <c r="J55" s="41">
        <f>'Q2 Summary'!L46</f>
        <v>0</v>
      </c>
      <c r="K55" s="41">
        <f>'Q3 Summary'!L46</f>
        <v>0</v>
      </c>
      <c r="L55" s="41">
        <f>'Q4 Summary'!L46</f>
        <v>0</v>
      </c>
      <c r="M55" s="234"/>
      <c r="N55" s="231" t="s">
        <v>12</v>
      </c>
      <c r="O55" s="232"/>
      <c r="P55" s="41">
        <f>'Q1 Summary'!S46</f>
        <v>0</v>
      </c>
      <c r="Q55" s="41">
        <f>'Q2 Summary'!S46</f>
        <v>0</v>
      </c>
      <c r="R55" s="41">
        <f>'Q3 Summary'!S46</f>
        <v>0</v>
      </c>
      <c r="S55" s="41">
        <f>'Q4 Summary'!S46</f>
        <v>0</v>
      </c>
    </row>
    <row r="56" spans="1:19" ht="15.75" customHeight="1">
      <c r="A56" s="40" t="s">
        <v>18</v>
      </c>
      <c r="B56" s="41">
        <f>'Q1 Summary'!E47</f>
        <v>0</v>
      </c>
      <c r="C56" s="41">
        <f>'Q2 Summary'!E47</f>
        <v>0</v>
      </c>
      <c r="D56" s="41">
        <f>'Q3 Summary'!E47</f>
        <v>0</v>
      </c>
      <c r="E56" s="41">
        <f>'Q4 Summary'!E47</f>
        <v>0</v>
      </c>
      <c r="F56" s="234"/>
      <c r="G56" s="231" t="s">
        <v>18</v>
      </c>
      <c r="H56" s="232"/>
      <c r="I56" s="41">
        <f>'Q1 Summary'!L47</f>
        <v>0</v>
      </c>
      <c r="J56" s="41">
        <f>'Q2 Summary'!L47</f>
        <v>0</v>
      </c>
      <c r="K56" s="41">
        <f>'Q3 Summary'!L47</f>
        <v>0</v>
      </c>
      <c r="L56" s="41">
        <f>'Q4 Summary'!L47</f>
        <v>0</v>
      </c>
      <c r="M56" s="234"/>
      <c r="N56" s="231" t="s">
        <v>18</v>
      </c>
      <c r="O56" s="232"/>
      <c r="P56" s="41">
        <f>'Q1 Summary'!S47</f>
        <v>0</v>
      </c>
      <c r="Q56" s="41">
        <f>'Q2 Summary'!S47</f>
        <v>0</v>
      </c>
      <c r="R56" s="41">
        <f>'Q3 Summary'!S47</f>
        <v>0</v>
      </c>
      <c r="S56" s="41">
        <f>'Q4 Summary'!S47</f>
        <v>0</v>
      </c>
    </row>
    <row r="57" spans="1:19" ht="15.75" customHeight="1">
      <c r="A57" s="42" t="s">
        <v>14</v>
      </c>
      <c r="B57" s="42">
        <f t="shared" ref="B57:E57" si="12">SUM(B51:B56)</f>
        <v>0</v>
      </c>
      <c r="C57" s="42">
        <f t="shared" si="12"/>
        <v>0</v>
      </c>
      <c r="D57" s="42">
        <f t="shared" si="12"/>
        <v>0</v>
      </c>
      <c r="E57" s="42">
        <f t="shared" si="12"/>
        <v>0</v>
      </c>
      <c r="F57" s="234"/>
      <c r="G57" s="237" t="s">
        <v>14</v>
      </c>
      <c r="H57" s="234"/>
      <c r="I57" s="42">
        <f t="shared" ref="I57:L57" si="13">SUM(I51:I56)</f>
        <v>0</v>
      </c>
      <c r="J57" s="42">
        <f t="shared" si="13"/>
        <v>0</v>
      </c>
      <c r="K57" s="42">
        <f t="shared" si="13"/>
        <v>0</v>
      </c>
      <c r="L57" s="42">
        <f t="shared" si="13"/>
        <v>0</v>
      </c>
      <c r="M57" s="234"/>
      <c r="N57" s="237" t="s">
        <v>14</v>
      </c>
      <c r="O57" s="234"/>
      <c r="P57" s="42">
        <f t="shared" ref="P57:S57" si="14">SUM(P51:P56)</f>
        <v>0</v>
      </c>
      <c r="Q57" s="42">
        <f t="shared" si="14"/>
        <v>0</v>
      </c>
      <c r="R57" s="42">
        <f t="shared" si="14"/>
        <v>0</v>
      </c>
      <c r="S57" s="42">
        <f t="shared" si="14"/>
        <v>0</v>
      </c>
    </row>
    <row r="58" spans="1:19" ht="15.75" customHeight="1">
      <c r="A58" s="243"/>
      <c r="B58" s="234"/>
      <c r="C58" s="234"/>
      <c r="D58" s="234"/>
      <c r="E58" s="234"/>
      <c r="F58" s="234"/>
      <c r="G58" s="233"/>
      <c r="H58" s="234"/>
      <c r="I58" s="234"/>
      <c r="J58" s="234"/>
      <c r="K58" s="234"/>
      <c r="L58" s="234"/>
      <c r="M58" s="234"/>
      <c r="N58" s="233"/>
      <c r="O58" s="234"/>
      <c r="P58" s="234"/>
      <c r="Q58" s="234"/>
      <c r="R58" s="234"/>
      <c r="S58" s="234"/>
    </row>
    <row r="59" spans="1:19" ht="15.75" customHeight="1">
      <c r="A59" s="38" t="s">
        <v>10</v>
      </c>
      <c r="B59" s="39" t="s">
        <v>0</v>
      </c>
      <c r="C59" s="39" t="s">
        <v>1</v>
      </c>
      <c r="D59" s="39" t="s">
        <v>2</v>
      </c>
      <c r="E59" s="39" t="s">
        <v>3</v>
      </c>
      <c r="F59" s="234"/>
      <c r="G59" s="235" t="s">
        <v>11</v>
      </c>
      <c r="H59" s="232"/>
      <c r="I59" s="39" t="s">
        <v>0</v>
      </c>
      <c r="J59" s="39" t="s">
        <v>1</v>
      </c>
      <c r="K59" s="39" t="s">
        <v>2</v>
      </c>
      <c r="L59" s="39" t="s">
        <v>3</v>
      </c>
      <c r="M59" s="234"/>
      <c r="N59" s="235" t="s">
        <v>12</v>
      </c>
      <c r="O59" s="232"/>
      <c r="P59" s="39" t="s">
        <v>0</v>
      </c>
      <c r="Q59" s="39" t="s">
        <v>1</v>
      </c>
      <c r="R59" s="39" t="s">
        <v>2</v>
      </c>
      <c r="S59" s="39" t="s">
        <v>3</v>
      </c>
    </row>
    <row r="60" spans="1:19" ht="15.75" customHeight="1">
      <c r="A60" s="40" t="s">
        <v>7</v>
      </c>
      <c r="B60" s="41">
        <f>'Q1 Summary'!E51</f>
        <v>0</v>
      </c>
      <c r="C60" s="41">
        <f>'Q2 Summary'!E51</f>
        <v>0</v>
      </c>
      <c r="D60" s="41">
        <f>'Q3 Summary'!E51</f>
        <v>0</v>
      </c>
      <c r="E60" s="41">
        <f>'Q4 Summary'!E51</f>
        <v>0</v>
      </c>
      <c r="F60" s="234"/>
      <c r="G60" s="231" t="s">
        <v>7</v>
      </c>
      <c r="H60" s="232"/>
      <c r="I60" s="41">
        <f>'Q1 Summary'!L51</f>
        <v>0</v>
      </c>
      <c r="J60" s="41">
        <f>'Q2 Summary'!L51</f>
        <v>0</v>
      </c>
      <c r="K60" s="41">
        <f>'Q3 Summary'!L51</f>
        <v>0</v>
      </c>
      <c r="L60" s="41">
        <f>'Q4 Summary'!L51</f>
        <v>0</v>
      </c>
      <c r="M60" s="234"/>
      <c r="N60" s="231" t="s">
        <v>7</v>
      </c>
      <c r="O60" s="232"/>
      <c r="P60" s="41">
        <f>'Q1 Summary'!S51</f>
        <v>0</v>
      </c>
      <c r="Q60" s="41">
        <f>'Q2 Summary'!S51</f>
        <v>0</v>
      </c>
      <c r="R60" s="41">
        <f>'Q3 Summary'!S51</f>
        <v>0</v>
      </c>
      <c r="S60" s="41">
        <f>'Q4 Summary'!S51</f>
        <v>0</v>
      </c>
    </row>
    <row r="61" spans="1:19" ht="15.75" customHeight="1">
      <c r="A61" s="40" t="s">
        <v>8</v>
      </c>
      <c r="B61" s="41">
        <f>'Q1 Summary'!E52</f>
        <v>0</v>
      </c>
      <c r="C61" s="41">
        <f>'Q2 Summary'!E52</f>
        <v>0</v>
      </c>
      <c r="D61" s="41">
        <f>'Q3 Summary'!E52</f>
        <v>0</v>
      </c>
      <c r="E61" s="41">
        <f>'Q4 Summary'!E52</f>
        <v>0</v>
      </c>
      <c r="F61" s="234"/>
      <c r="G61" s="231" t="s">
        <v>8</v>
      </c>
      <c r="H61" s="232"/>
      <c r="I61" s="41">
        <f>'Q1 Summary'!L52</f>
        <v>0</v>
      </c>
      <c r="J61" s="41">
        <f>'Q2 Summary'!L52</f>
        <v>0</v>
      </c>
      <c r="K61" s="41">
        <f>'Q3 Summary'!L52</f>
        <v>0</v>
      </c>
      <c r="L61" s="41">
        <f>'Q4 Summary'!L52</f>
        <v>0</v>
      </c>
      <c r="M61" s="234"/>
      <c r="N61" s="231" t="s">
        <v>8</v>
      </c>
      <c r="O61" s="232"/>
      <c r="P61" s="41">
        <f>'Q1 Summary'!S52</f>
        <v>0</v>
      </c>
      <c r="Q61" s="41">
        <f>'Q2 Summary'!S52</f>
        <v>0</v>
      </c>
      <c r="R61" s="41">
        <f>'Q3 Summary'!S52</f>
        <v>0</v>
      </c>
      <c r="S61" s="41">
        <f>'Q4 Summary'!S52</f>
        <v>0</v>
      </c>
    </row>
    <row r="62" spans="1:19" ht="15.75" customHeight="1">
      <c r="A62" s="40" t="s">
        <v>9</v>
      </c>
      <c r="B62" s="41">
        <f>'Q1 Summary'!E53</f>
        <v>0</v>
      </c>
      <c r="C62" s="41">
        <f>'Q2 Summary'!E53</f>
        <v>0</v>
      </c>
      <c r="D62" s="41">
        <f>'Q3 Summary'!E53</f>
        <v>0</v>
      </c>
      <c r="E62" s="41">
        <f>'Q4 Summary'!E53</f>
        <v>0</v>
      </c>
      <c r="F62" s="234"/>
      <c r="G62" s="231" t="s">
        <v>9</v>
      </c>
      <c r="H62" s="232"/>
      <c r="I62" s="41">
        <f>'Q1 Summary'!L53</f>
        <v>0</v>
      </c>
      <c r="J62" s="41">
        <f>'Q2 Summary'!L53</f>
        <v>0</v>
      </c>
      <c r="K62" s="41">
        <f>'Q3 Summary'!L53</f>
        <v>0</v>
      </c>
      <c r="L62" s="41">
        <f>'Q4 Summary'!L53</f>
        <v>0</v>
      </c>
      <c r="M62" s="234"/>
      <c r="N62" s="231" t="s">
        <v>9</v>
      </c>
      <c r="O62" s="232"/>
      <c r="P62" s="41">
        <f>'Q1 Summary'!S53</f>
        <v>0</v>
      </c>
      <c r="Q62" s="41">
        <f>'Q2 Summary'!S53</f>
        <v>0</v>
      </c>
      <c r="R62" s="41">
        <f>'Q3 Summary'!S53</f>
        <v>0</v>
      </c>
      <c r="S62" s="41">
        <f>'Q4 Summary'!S53</f>
        <v>0</v>
      </c>
    </row>
    <row r="63" spans="1:19" ht="15.75" customHeight="1">
      <c r="A63" s="40" t="s">
        <v>11</v>
      </c>
      <c r="B63" s="41">
        <f>'Q1 Summary'!E54</f>
        <v>0</v>
      </c>
      <c r="C63" s="41">
        <f>'Q2 Summary'!E54</f>
        <v>0</v>
      </c>
      <c r="D63" s="41">
        <f>'Q3 Summary'!E54</f>
        <v>0</v>
      </c>
      <c r="E63" s="41">
        <f>'Q4 Summary'!E54</f>
        <v>0</v>
      </c>
      <c r="F63" s="234"/>
      <c r="G63" s="231" t="s">
        <v>10</v>
      </c>
      <c r="H63" s="232"/>
      <c r="I63" s="41">
        <f>'Q1 Summary'!L54</f>
        <v>0</v>
      </c>
      <c r="J63" s="41">
        <f>'Q2 Summary'!L54</f>
        <v>0</v>
      </c>
      <c r="K63" s="41">
        <f>'Q3 Summary'!L54</f>
        <v>0</v>
      </c>
      <c r="L63" s="41">
        <f>'Q4 Summary'!L54</f>
        <v>0</v>
      </c>
      <c r="M63" s="234"/>
      <c r="N63" s="231" t="s">
        <v>10</v>
      </c>
      <c r="O63" s="232"/>
      <c r="P63" s="41">
        <f>'Q1 Summary'!S54</f>
        <v>0</v>
      </c>
      <c r="Q63" s="41">
        <f>'Q2 Summary'!S54</f>
        <v>0</v>
      </c>
      <c r="R63" s="41">
        <f>'Q3 Summary'!S54</f>
        <v>0</v>
      </c>
      <c r="S63" s="41">
        <f>'Q4 Summary'!S54</f>
        <v>0</v>
      </c>
    </row>
    <row r="64" spans="1:19" ht="15.75" customHeight="1">
      <c r="A64" s="40" t="s">
        <v>12</v>
      </c>
      <c r="B64" s="41">
        <f>'Q1 Summary'!E55</f>
        <v>0</v>
      </c>
      <c r="C64" s="41">
        <f>'Q2 Summary'!E55</f>
        <v>0</v>
      </c>
      <c r="D64" s="41">
        <f>'Q3 Summary'!E55</f>
        <v>0</v>
      </c>
      <c r="E64" s="41">
        <f>'Q4 Summary'!E55</f>
        <v>0</v>
      </c>
      <c r="F64" s="234"/>
      <c r="G64" s="231" t="s">
        <v>12</v>
      </c>
      <c r="H64" s="232"/>
      <c r="I64" s="41">
        <f>'Q1 Summary'!L55</f>
        <v>0</v>
      </c>
      <c r="J64" s="41">
        <f>'Q2 Summary'!L55</f>
        <v>0</v>
      </c>
      <c r="K64" s="41">
        <f>'Q3 Summary'!L55</f>
        <v>0</v>
      </c>
      <c r="L64" s="41">
        <f>'Q4 Summary'!L55</f>
        <v>0</v>
      </c>
      <c r="M64" s="234"/>
      <c r="N64" s="231" t="s">
        <v>11</v>
      </c>
      <c r="O64" s="232"/>
      <c r="P64" s="41">
        <f>'Q1 Summary'!S55</f>
        <v>0</v>
      </c>
      <c r="Q64" s="41">
        <f>'Q2 Summary'!S55</f>
        <v>0</v>
      </c>
      <c r="R64" s="41">
        <f>'Q3 Summary'!S55</f>
        <v>0</v>
      </c>
      <c r="S64" s="41">
        <f>'Q4 Summary'!S55</f>
        <v>0</v>
      </c>
    </row>
    <row r="65" spans="1:19" ht="15.75" customHeight="1">
      <c r="A65" s="40" t="s">
        <v>18</v>
      </c>
      <c r="B65" s="41">
        <f>'Q1 Summary'!E56</f>
        <v>0</v>
      </c>
      <c r="C65" s="41">
        <f>'Q2 Summary'!E56</f>
        <v>0</v>
      </c>
      <c r="D65" s="41">
        <f>'Q3 Summary'!E56</f>
        <v>0</v>
      </c>
      <c r="E65" s="41">
        <f>'Q4 Summary'!E56</f>
        <v>0</v>
      </c>
      <c r="F65" s="234"/>
      <c r="G65" s="231" t="s">
        <v>18</v>
      </c>
      <c r="H65" s="232"/>
      <c r="I65" s="41">
        <f>'Q1 Summary'!L56</f>
        <v>0</v>
      </c>
      <c r="J65" s="41">
        <f>'Q2 Summary'!L56</f>
        <v>0</v>
      </c>
      <c r="K65" s="41">
        <f>'Q3 Summary'!L56</f>
        <v>0</v>
      </c>
      <c r="L65" s="41">
        <f>'Q4 Summary'!L56</f>
        <v>0</v>
      </c>
      <c r="M65" s="234"/>
      <c r="N65" s="231" t="s">
        <v>18</v>
      </c>
      <c r="O65" s="232"/>
      <c r="P65" s="41">
        <f>'Q1 Summary'!S56</f>
        <v>0</v>
      </c>
      <c r="Q65" s="41">
        <f>'Q2 Summary'!S56</f>
        <v>0</v>
      </c>
      <c r="R65" s="41">
        <f>'Q3 Summary'!S56</f>
        <v>0</v>
      </c>
      <c r="S65" s="41">
        <f>'Q4 Summary'!S56</f>
        <v>0</v>
      </c>
    </row>
    <row r="66" spans="1:19" ht="15.75" customHeight="1">
      <c r="A66" s="42" t="s">
        <v>14</v>
      </c>
      <c r="B66" s="42">
        <f t="shared" ref="B66:E66" si="15">SUM(B60:B65)</f>
        <v>0</v>
      </c>
      <c r="C66" s="42">
        <f t="shared" si="15"/>
        <v>0</v>
      </c>
      <c r="D66" s="42">
        <f t="shared" si="15"/>
        <v>0</v>
      </c>
      <c r="E66" s="42">
        <f t="shared" si="15"/>
        <v>0</v>
      </c>
      <c r="F66" s="234"/>
      <c r="G66" s="237" t="s">
        <v>14</v>
      </c>
      <c r="H66" s="234"/>
      <c r="I66" s="42">
        <f t="shared" ref="I66:L66" si="16">SUM(I60:I65)</f>
        <v>0</v>
      </c>
      <c r="J66" s="42">
        <f t="shared" si="16"/>
        <v>0</v>
      </c>
      <c r="K66" s="42">
        <f t="shared" si="16"/>
        <v>0</v>
      </c>
      <c r="L66" s="42">
        <f t="shared" si="16"/>
        <v>0</v>
      </c>
      <c r="M66" s="234"/>
      <c r="N66" s="237" t="s">
        <v>14</v>
      </c>
      <c r="O66" s="234"/>
      <c r="P66" s="42">
        <f t="shared" ref="P66:S66" si="17">SUM(P60:P65)</f>
        <v>0</v>
      </c>
      <c r="Q66" s="42">
        <f t="shared" si="17"/>
        <v>0</v>
      </c>
      <c r="R66" s="42">
        <f t="shared" si="17"/>
        <v>0</v>
      </c>
      <c r="S66" s="42">
        <f t="shared" si="17"/>
        <v>0</v>
      </c>
    </row>
    <row r="67" spans="1:19" ht="15.75" customHeight="1">
      <c r="A67" s="243"/>
      <c r="B67" s="234"/>
      <c r="C67" s="234"/>
      <c r="D67" s="234"/>
      <c r="E67" s="234"/>
      <c r="F67" s="234"/>
      <c r="G67" s="233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</row>
    <row r="68" spans="1:19" ht="15.75" customHeight="1">
      <c r="A68" s="38" t="s">
        <v>18</v>
      </c>
      <c r="B68" s="39" t="s">
        <v>0</v>
      </c>
      <c r="C68" s="39" t="s">
        <v>1</v>
      </c>
      <c r="D68" s="39" t="s">
        <v>2</v>
      </c>
      <c r="E68" s="39" t="s">
        <v>3</v>
      </c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</row>
    <row r="69" spans="1:19" ht="15.75" customHeight="1">
      <c r="A69" s="40" t="s">
        <v>7</v>
      </c>
      <c r="B69" s="41">
        <f>'Q1 Summary'!E60</f>
        <v>0</v>
      </c>
      <c r="C69" s="41">
        <f>'Q2 Summary'!E60</f>
        <v>0</v>
      </c>
      <c r="D69" s="41">
        <f>'Q3 Summary'!E60</f>
        <v>0</v>
      </c>
      <c r="E69" s="41">
        <f>'Q4 Summary'!E60</f>
        <v>0</v>
      </c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</row>
    <row r="70" spans="1:19" ht="15.75" customHeight="1">
      <c r="A70" s="40" t="s">
        <v>8</v>
      </c>
      <c r="B70" s="41">
        <f>'Q1 Summary'!E61</f>
        <v>0</v>
      </c>
      <c r="C70" s="41">
        <f>'Q2 Summary'!E61</f>
        <v>0</v>
      </c>
      <c r="D70" s="41">
        <f>'Q3 Summary'!E61</f>
        <v>0</v>
      </c>
      <c r="E70" s="41">
        <f>'Q4 Summary'!E61</f>
        <v>0</v>
      </c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</row>
    <row r="71" spans="1:19" ht="15.75" customHeight="1">
      <c r="A71" s="40" t="s">
        <v>9</v>
      </c>
      <c r="B71" s="41">
        <f>'Q1 Summary'!E62</f>
        <v>0</v>
      </c>
      <c r="C71" s="41">
        <f>'Q2 Summary'!E62</f>
        <v>0</v>
      </c>
      <c r="D71" s="41">
        <f>'Q3 Summary'!E62</f>
        <v>0</v>
      </c>
      <c r="E71" s="41">
        <f>'Q4 Summary'!E62</f>
        <v>0</v>
      </c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</row>
    <row r="72" spans="1:19" ht="15.75" customHeight="1">
      <c r="A72" s="40" t="s">
        <v>10</v>
      </c>
      <c r="B72" s="41">
        <f>'Q1 Summary'!E63</f>
        <v>0</v>
      </c>
      <c r="C72" s="41">
        <f>'Q2 Summary'!E63</f>
        <v>0</v>
      </c>
      <c r="D72" s="41">
        <f>'Q3 Summary'!E63</f>
        <v>0</v>
      </c>
      <c r="E72" s="41">
        <f>'Q4 Summary'!E63</f>
        <v>0</v>
      </c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</row>
    <row r="73" spans="1:19" ht="15.75" customHeight="1">
      <c r="A73" s="40" t="s">
        <v>11</v>
      </c>
      <c r="B73" s="41">
        <f>'Q1 Summary'!E64</f>
        <v>0</v>
      </c>
      <c r="C73" s="41">
        <f>'Q2 Summary'!E64</f>
        <v>0</v>
      </c>
      <c r="D73" s="41">
        <f>'Q3 Summary'!E64</f>
        <v>0</v>
      </c>
      <c r="E73" s="41">
        <f>'Q4 Summary'!E64</f>
        <v>0</v>
      </c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</row>
    <row r="74" spans="1:19" ht="15.75" customHeight="1">
      <c r="A74" s="40" t="s">
        <v>12</v>
      </c>
      <c r="B74" s="41">
        <f>'Q1 Summary'!E65</f>
        <v>0</v>
      </c>
      <c r="C74" s="41">
        <f>'Q2 Summary'!E65</f>
        <v>0</v>
      </c>
      <c r="D74" s="41">
        <f>'Q3 Summary'!E65</f>
        <v>0</v>
      </c>
      <c r="E74" s="41">
        <f>'Q4 Summary'!E65</f>
        <v>0</v>
      </c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</row>
    <row r="75" spans="1:19" ht="15.75" customHeight="1">
      <c r="A75" s="42" t="s">
        <v>14</v>
      </c>
      <c r="B75" s="42">
        <f t="shared" ref="B75:E75" si="18">SUM(B69:B74)</f>
        <v>0</v>
      </c>
      <c r="C75" s="42">
        <f t="shared" si="18"/>
        <v>0</v>
      </c>
      <c r="D75" s="42">
        <f t="shared" si="18"/>
        <v>0</v>
      </c>
      <c r="E75" s="42">
        <f t="shared" si="18"/>
        <v>0</v>
      </c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</row>
    <row r="76" spans="1:19" ht="15.75" hidden="1" customHeight="1"/>
    <row r="77" spans="1:19" ht="15.75" hidden="1" customHeight="1"/>
    <row r="78" spans="1:19" ht="15.75" hidden="1" customHeight="1"/>
    <row r="79" spans="1:19" ht="15.75" hidden="1" customHeight="1"/>
    <row r="80" spans="1:19" ht="15.75" hidden="1" customHeight="1"/>
    <row r="81" ht="15.75" hidden="1" customHeight="1"/>
    <row r="82" ht="15.75" hidden="1" customHeight="1"/>
    <row r="83" ht="15.75" hidden="1" customHeight="1"/>
    <row r="84" ht="15.75" hidden="1" customHeight="1"/>
    <row r="85" ht="15.75" hidden="1" customHeight="1"/>
    <row r="86" ht="15.75" hidden="1" customHeight="1"/>
    <row r="87" ht="15.75" hidden="1" customHeight="1"/>
    <row r="88" ht="15.75" hidden="1" customHeight="1"/>
    <row r="89" ht="15.75" hidden="1" customHeight="1"/>
    <row r="90" ht="15.75" hidden="1" customHeight="1"/>
    <row r="91" ht="15.75" hidden="1" customHeight="1"/>
    <row r="92" ht="15.75" hidden="1" customHeight="1"/>
    <row r="93" ht="15.75" hidden="1" customHeight="1"/>
    <row r="94" ht="15.75" hidden="1" customHeight="1"/>
    <row r="95" ht="15.75" hidden="1" customHeight="1"/>
    <row r="96" ht="15.75" hidden="1" customHeight="1"/>
    <row r="97" ht="15.75" hidden="1" customHeight="1"/>
    <row r="98" ht="15.75" hidden="1" customHeight="1"/>
    <row r="99" ht="15.75" hidden="1" customHeight="1"/>
    <row r="100" ht="15.75" hidden="1" customHeight="1"/>
    <row r="101" ht="15.75" hidden="1" customHeight="1"/>
    <row r="102" ht="15.75" hidden="1" customHeight="1"/>
    <row r="103" ht="15.75" hidden="1" customHeight="1"/>
    <row r="104" ht="15.75" hidden="1" customHeight="1"/>
    <row r="105" ht="15.75" hidden="1" customHeight="1"/>
    <row r="106" ht="15.75" hidden="1" customHeight="1"/>
    <row r="107" ht="15.75" hidden="1" customHeight="1"/>
    <row r="108" ht="15.75" hidden="1" customHeight="1"/>
    <row r="109" ht="15.75" hidden="1" customHeight="1"/>
    <row r="110" ht="15.75" hidden="1" customHeight="1"/>
    <row r="111" ht="15.75" hidden="1" customHeight="1"/>
    <row r="112" ht="15.75" hidden="1" customHeight="1"/>
    <row r="113" ht="15.75" hidden="1" customHeight="1"/>
    <row r="114" ht="15.75" hidden="1" customHeight="1"/>
    <row r="115" ht="15.75" hidden="1" customHeight="1"/>
    <row r="116" ht="15.75" hidden="1" customHeight="1"/>
    <row r="117" ht="15.75" hidden="1" customHeight="1"/>
    <row r="118" ht="15.75" hidden="1" customHeight="1"/>
    <row r="119" ht="15.75" hidden="1" customHeight="1"/>
    <row r="120" ht="15.75" hidden="1" customHeight="1"/>
    <row r="121" ht="15.75" hidden="1" customHeight="1"/>
    <row r="122" ht="15.75" hidden="1" customHeight="1"/>
    <row r="123" ht="15.75" hidden="1" customHeight="1"/>
    <row r="124" ht="15.75" hidden="1" customHeight="1"/>
    <row r="125" ht="15.75" hidden="1" customHeight="1"/>
    <row r="126" ht="15.75" hidden="1" customHeight="1"/>
    <row r="127" ht="15.75" hidden="1" customHeight="1"/>
    <row r="128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  <row r="142" ht="15.75" hidden="1" customHeight="1"/>
    <row r="143" ht="15.75" hidden="1" customHeight="1"/>
    <row r="144" ht="15.75" hidden="1" customHeight="1"/>
    <row r="145" ht="15.75" hidden="1" customHeight="1"/>
    <row r="146" ht="15.75" hidden="1" customHeight="1"/>
    <row r="147" ht="15.75" hidden="1" customHeight="1"/>
    <row r="148" ht="15.75" hidden="1" customHeight="1"/>
    <row r="149" ht="15.75" hidden="1" customHeight="1"/>
    <row r="150" ht="15.75" hidden="1" customHeight="1"/>
    <row r="151" ht="15.75" hidden="1" customHeight="1"/>
    <row r="152" ht="15.75" hidden="1" customHeight="1"/>
    <row r="153" ht="15.75" hidden="1" customHeight="1"/>
    <row r="154" ht="15.75" hidden="1" customHeight="1"/>
    <row r="155" ht="15.75" hidden="1" customHeight="1"/>
    <row r="156" ht="15.75" hidden="1" customHeight="1"/>
    <row r="157" ht="15.75" hidden="1" customHeight="1"/>
    <row r="158" ht="15.75" hidden="1" customHeight="1"/>
    <row r="159" ht="15.75" hidden="1" customHeight="1"/>
    <row r="160" ht="15.75" hidden="1" customHeight="1"/>
    <row r="161" ht="15.75" hidden="1" customHeight="1"/>
    <row r="162" ht="15.75" hidden="1" customHeight="1"/>
    <row r="163" ht="15.75" hidden="1" customHeight="1"/>
    <row r="164" ht="15.75" hidden="1" customHeight="1"/>
    <row r="165" ht="15.75" hidden="1" customHeight="1"/>
    <row r="166" ht="15.75" hidden="1" customHeight="1"/>
    <row r="167" ht="15.75" hidden="1" customHeight="1"/>
    <row r="168" ht="15.75" hidden="1" customHeight="1"/>
    <row r="169" ht="15.75" hidden="1" customHeight="1"/>
    <row r="170" ht="15.75" hidden="1" customHeight="1"/>
    <row r="171" ht="15.75" hidden="1" customHeight="1"/>
    <row r="172" ht="15.75" hidden="1" customHeight="1"/>
    <row r="173" ht="15.75" hidden="1" customHeight="1"/>
    <row r="174" ht="15.75" hidden="1" customHeight="1"/>
    <row r="175" ht="15.75" hidden="1" customHeight="1"/>
    <row r="176" ht="15.75" hidden="1" customHeight="1"/>
    <row r="177" ht="15.75" hidden="1" customHeight="1"/>
    <row r="178" ht="15.75" hidden="1" customHeight="1"/>
    <row r="179" ht="15.75" hidden="1" customHeight="1"/>
    <row r="180" ht="15.75" hidden="1" customHeight="1"/>
    <row r="181" ht="15.75" hidden="1" customHeight="1"/>
    <row r="182" ht="15.75" hidden="1" customHeight="1"/>
    <row r="183" ht="15.75" hidden="1" customHeight="1"/>
    <row r="184" ht="15.75" hidden="1" customHeight="1"/>
    <row r="185" ht="15.75" hidden="1" customHeight="1"/>
    <row r="186" ht="15.75" hidden="1" customHeight="1"/>
    <row r="187" ht="15.75" hidden="1" customHeight="1"/>
    <row r="188" ht="15.75" hidden="1" customHeight="1"/>
    <row r="189" ht="15.75" hidden="1" customHeight="1"/>
    <row r="190" ht="15.75" hidden="1" customHeight="1"/>
    <row r="191" ht="15.75" hidden="1" customHeight="1"/>
    <row r="192" ht="15.75" hidden="1" customHeight="1"/>
    <row r="193" ht="15.75" hidden="1" customHeight="1"/>
    <row r="194" ht="15.75" hidden="1" customHeight="1"/>
    <row r="195" ht="15.75" hidden="1" customHeight="1"/>
    <row r="196" ht="15.75" hidden="1" customHeight="1"/>
    <row r="197" ht="15.75" hidden="1" customHeight="1"/>
    <row r="198" ht="15.75" hidden="1" customHeight="1"/>
    <row r="199" ht="15.75" hidden="1" customHeight="1"/>
    <row r="200" ht="15.75" hidden="1" customHeight="1"/>
    <row r="201" ht="15.75" hidden="1" customHeight="1"/>
    <row r="202" ht="15.75" hidden="1" customHeight="1"/>
    <row r="203" ht="15.75" hidden="1" customHeight="1"/>
    <row r="204" ht="15.75" hidden="1" customHeight="1"/>
    <row r="205" ht="15.75" hidden="1" customHeight="1"/>
    <row r="206" ht="15.75" hidden="1" customHeight="1"/>
    <row r="207" ht="15.75" hidden="1" customHeight="1"/>
    <row r="208" ht="15.75" hidden="1" customHeight="1"/>
    <row r="209" ht="15.75" hidden="1" customHeight="1"/>
    <row r="210" ht="15.75" hidden="1" customHeight="1"/>
    <row r="211" ht="15.75" hidden="1" customHeight="1"/>
    <row r="212" ht="15.75" hidden="1" customHeight="1"/>
    <row r="213" ht="15.75" hidden="1" customHeight="1"/>
    <row r="214" ht="15.75" hidden="1" customHeight="1"/>
    <row r="215" ht="15.75" hidden="1" customHeight="1"/>
    <row r="216" ht="15.75" hidden="1" customHeight="1"/>
    <row r="217" ht="15.75" hidden="1" customHeight="1"/>
    <row r="218" ht="15.75" hidden="1" customHeight="1"/>
    <row r="219" ht="15.75" hidden="1" customHeight="1"/>
    <row r="220" ht="15.75" hidden="1" customHeight="1"/>
    <row r="221" ht="15.75" hidden="1" customHeight="1"/>
    <row r="222" ht="15.75" hidden="1" customHeight="1"/>
    <row r="223" ht="15.75" hidden="1" customHeight="1"/>
    <row r="224" ht="15.75" hidden="1" customHeight="1"/>
    <row r="225" ht="15.75" hidden="1" customHeight="1"/>
    <row r="226" ht="15.75" hidden="1" customHeight="1"/>
    <row r="227" ht="15.75" hidden="1" customHeight="1"/>
    <row r="228" ht="15.75" hidden="1" customHeight="1"/>
    <row r="229" ht="15.75" hidden="1" customHeight="1"/>
    <row r="230" ht="15.75" hidden="1" customHeight="1"/>
    <row r="231" ht="15.75" hidden="1" customHeight="1"/>
    <row r="232" ht="15.75" hidden="1" customHeight="1"/>
    <row r="233" ht="15.75" hidden="1" customHeight="1"/>
    <row r="234" ht="15.75" hidden="1" customHeight="1"/>
    <row r="235" ht="15.75" hidden="1" customHeight="1"/>
    <row r="236" ht="15.75" hidden="1" customHeight="1"/>
    <row r="237" ht="15.75" hidden="1" customHeight="1"/>
    <row r="238" ht="15.75" hidden="1" customHeight="1"/>
    <row r="239" ht="15.75" hidden="1" customHeight="1"/>
    <row r="240" ht="15.75" hidden="1" customHeight="1"/>
    <row r="241" ht="15.75" hidden="1" customHeight="1"/>
    <row r="242" ht="15.75" hidden="1" customHeight="1"/>
    <row r="243" ht="15.75" hidden="1" customHeight="1"/>
    <row r="244" ht="15.75" hidden="1" customHeight="1"/>
    <row r="245" ht="15.75" hidden="1" customHeight="1"/>
    <row r="246" ht="15.75" hidden="1" customHeight="1"/>
    <row r="247" ht="15.75" hidden="1" customHeight="1"/>
    <row r="248" ht="15.75" hidden="1" customHeight="1"/>
    <row r="249" ht="15.75" hidden="1" customHeight="1"/>
    <row r="250" ht="15.75" hidden="1" customHeight="1"/>
    <row r="251" ht="15.75" hidden="1" customHeight="1"/>
    <row r="252" ht="15.75" hidden="1" customHeight="1"/>
    <row r="253" ht="15.75" hidden="1" customHeight="1"/>
    <row r="254" ht="15.75" hidden="1" customHeight="1"/>
    <row r="255" ht="15.75" hidden="1" customHeight="1"/>
    <row r="256" ht="15.75" hidden="1" customHeight="1"/>
    <row r="257" ht="15.75" hidden="1" customHeight="1"/>
    <row r="258" ht="15.75" hidden="1" customHeight="1"/>
    <row r="259" ht="15.75" hidden="1" customHeight="1"/>
    <row r="260" ht="15.75" hidden="1" customHeight="1"/>
    <row r="261" ht="15.75" hidden="1" customHeight="1"/>
    <row r="262" ht="15.75" hidden="1" customHeight="1"/>
    <row r="263" ht="15.75" hidden="1" customHeight="1"/>
    <row r="264" ht="15.75" hidden="1" customHeight="1"/>
    <row r="265" ht="15.75" hidden="1" customHeight="1"/>
    <row r="266" ht="15.75" hidden="1" customHeight="1"/>
    <row r="267" ht="15.75" hidden="1" customHeight="1"/>
    <row r="268" ht="15.75" hidden="1" customHeight="1"/>
    <row r="269" ht="15.75" hidden="1" customHeight="1"/>
    <row r="270" ht="15.75" hidden="1" customHeight="1"/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</sheetData>
  <mergeCells count="93">
    <mergeCell ref="N61:O61"/>
    <mergeCell ref="N62:O62"/>
    <mergeCell ref="B1:C1"/>
    <mergeCell ref="D1:E1"/>
    <mergeCell ref="F1:G1"/>
    <mergeCell ref="H1:I1"/>
    <mergeCell ref="J1:K1"/>
    <mergeCell ref="D11:E11"/>
    <mergeCell ref="F11:G11"/>
    <mergeCell ref="F22:F48"/>
    <mergeCell ref="A39:E39"/>
    <mergeCell ref="A48:E48"/>
    <mergeCell ref="B11:C11"/>
    <mergeCell ref="G27:H27"/>
    <mergeCell ref="G28:H28"/>
    <mergeCell ref="G29:H29"/>
    <mergeCell ref="A30:E30"/>
    <mergeCell ref="G66:H66"/>
    <mergeCell ref="G39:L48"/>
    <mergeCell ref="G50:H50"/>
    <mergeCell ref="M50:M66"/>
    <mergeCell ref="G51:H51"/>
    <mergeCell ref="G52:H52"/>
    <mergeCell ref="G53:H53"/>
    <mergeCell ref="G54:H54"/>
    <mergeCell ref="G55:H55"/>
    <mergeCell ref="G56:H56"/>
    <mergeCell ref="G59:H59"/>
    <mergeCell ref="G60:H60"/>
    <mergeCell ref="G57:H57"/>
    <mergeCell ref="G58:L58"/>
    <mergeCell ref="G61:H61"/>
    <mergeCell ref="G62:H62"/>
    <mergeCell ref="G63:H63"/>
    <mergeCell ref="G64:H64"/>
    <mergeCell ref="G65:H65"/>
    <mergeCell ref="H11:I11"/>
    <mergeCell ref="J11:K11"/>
    <mergeCell ref="M22:M48"/>
    <mergeCell ref="G35:H35"/>
    <mergeCell ref="G36:H36"/>
    <mergeCell ref="G37:H37"/>
    <mergeCell ref="G38:H38"/>
    <mergeCell ref="L1:S20"/>
    <mergeCell ref="N24:O24"/>
    <mergeCell ref="N25:O25"/>
    <mergeCell ref="N27:O27"/>
    <mergeCell ref="N28:O28"/>
    <mergeCell ref="N29:O29"/>
    <mergeCell ref="N57:O57"/>
    <mergeCell ref="N39:S48"/>
    <mergeCell ref="N50:O50"/>
    <mergeCell ref="N51:O51"/>
    <mergeCell ref="N52:O52"/>
    <mergeCell ref="N53:O53"/>
    <mergeCell ref="N54:O54"/>
    <mergeCell ref="N55:O55"/>
    <mergeCell ref="N36:O36"/>
    <mergeCell ref="N37:O37"/>
    <mergeCell ref="N38:O38"/>
    <mergeCell ref="A49:S49"/>
    <mergeCell ref="N56:O56"/>
    <mergeCell ref="F50:F75"/>
    <mergeCell ref="A58:E58"/>
    <mergeCell ref="A67:E67"/>
    <mergeCell ref="N63:O63"/>
    <mergeCell ref="N64:O64"/>
    <mergeCell ref="N65:O65"/>
    <mergeCell ref="N66:O66"/>
    <mergeCell ref="G67:S75"/>
    <mergeCell ref="N58:S58"/>
    <mergeCell ref="N59:O59"/>
    <mergeCell ref="N60:O60"/>
    <mergeCell ref="G25:H25"/>
    <mergeCell ref="G26:H26"/>
    <mergeCell ref="N23:O23"/>
    <mergeCell ref="N26:O26"/>
    <mergeCell ref="N35:O35"/>
    <mergeCell ref="A21:S21"/>
    <mergeCell ref="G22:H22"/>
    <mergeCell ref="N22:O22"/>
    <mergeCell ref="G23:H23"/>
    <mergeCell ref="G24:H24"/>
    <mergeCell ref="G33:H33"/>
    <mergeCell ref="G34:H34"/>
    <mergeCell ref="G30:L30"/>
    <mergeCell ref="N30:S30"/>
    <mergeCell ref="G31:H31"/>
    <mergeCell ref="N31:O31"/>
    <mergeCell ref="G32:H32"/>
    <mergeCell ref="N32:O32"/>
    <mergeCell ref="N33:O33"/>
    <mergeCell ref="N34:O3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/>
  </sheetViews>
  <sheetFormatPr defaultColWidth="12.625" defaultRowHeight="15" customHeight="1"/>
  <cols>
    <col min="1" max="1" width="11.75" customWidth="1"/>
    <col min="2" max="2" width="13.875" customWidth="1"/>
    <col min="3" max="3" width="17.25" customWidth="1"/>
    <col min="4" max="4" width="10.625" customWidth="1"/>
    <col min="5" max="5" width="15.75" customWidth="1"/>
    <col min="6" max="6" width="10.875" customWidth="1"/>
    <col min="7" max="7" width="18.125" customWidth="1"/>
    <col min="8" max="8" width="66.5" customWidth="1"/>
    <col min="9" max="26" width="12.625" hidden="1" customWidth="1"/>
  </cols>
  <sheetData>
    <row r="1" spans="1:26" ht="14.25">
      <c r="A1" s="126"/>
      <c r="B1" s="126" t="s">
        <v>63</v>
      </c>
      <c r="C1" s="127" t="s">
        <v>64</v>
      </c>
      <c r="D1" s="126" t="s">
        <v>65</v>
      </c>
      <c r="E1" s="126" t="s">
        <v>16</v>
      </c>
      <c r="F1" s="127" t="s">
        <v>66</v>
      </c>
      <c r="G1" s="127" t="s">
        <v>67</v>
      </c>
      <c r="H1" s="272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 ht="14.25">
      <c r="A2" s="129" t="s">
        <v>57</v>
      </c>
      <c r="B2" s="130">
        <f t="shared" ref="B2:B4" si="0">COUNTIFS($B$24:$B$159,A2,$C$24:$C$159,"&lt;&gt;")</f>
        <v>0</v>
      </c>
      <c r="C2" s="131">
        <f t="shared" ref="C2:C4" si="1">+COUNTIFS(B$24:B$159, A2,E$24:E$159, "Won")</f>
        <v>0</v>
      </c>
      <c r="D2" s="131">
        <f t="shared" ref="D2:D4" si="2">+COUNTIFS(B$24:B$159, A2,E$24:E$159, "Lost")</f>
        <v>0</v>
      </c>
      <c r="E2" s="132">
        <f t="shared" ref="E2:E4" si="3">+SUMIF(B$24:B$159, A2,F$24:F$159)</f>
        <v>0</v>
      </c>
      <c r="F2" s="133">
        <f t="shared" ref="F2:F5" si="4">IFERROR(+C2/B2,0)</f>
        <v>0</v>
      </c>
      <c r="G2" s="131">
        <f>COUNTIFS(G24:G159,"&lt;&gt;",B24:B159,A2)</f>
        <v>0</v>
      </c>
      <c r="H2" s="273"/>
    </row>
    <row r="3" spans="1:26" ht="14.25">
      <c r="A3" s="129" t="s">
        <v>58</v>
      </c>
      <c r="B3" s="130">
        <f t="shared" si="0"/>
        <v>0</v>
      </c>
      <c r="C3" s="131">
        <f t="shared" si="1"/>
        <v>0</v>
      </c>
      <c r="D3" s="131">
        <f t="shared" si="2"/>
        <v>0</v>
      </c>
      <c r="E3" s="132">
        <f t="shared" si="3"/>
        <v>0</v>
      </c>
      <c r="F3" s="133">
        <f t="shared" si="4"/>
        <v>0</v>
      </c>
      <c r="G3" s="131">
        <f>COUNTIFS(G24:G159,"&lt;&gt;",B24:B159,A3)</f>
        <v>0</v>
      </c>
      <c r="H3" s="273"/>
    </row>
    <row r="4" spans="1:26" ht="14.25">
      <c r="A4" s="129" t="s">
        <v>59</v>
      </c>
      <c r="B4" s="130">
        <f t="shared" si="0"/>
        <v>0</v>
      </c>
      <c r="C4" s="131">
        <f t="shared" si="1"/>
        <v>0</v>
      </c>
      <c r="D4" s="131">
        <f t="shared" si="2"/>
        <v>0</v>
      </c>
      <c r="E4" s="132">
        <f t="shared" si="3"/>
        <v>0</v>
      </c>
      <c r="F4" s="133">
        <f t="shared" si="4"/>
        <v>0</v>
      </c>
      <c r="G4" s="131">
        <f>COUNTIFS(G24:G159,"&lt;&gt;",B24:B159,A4)</f>
        <v>0</v>
      </c>
      <c r="H4" s="273"/>
    </row>
    <row r="5" spans="1:26" ht="14.25">
      <c r="A5" s="134" t="s">
        <v>0</v>
      </c>
      <c r="B5" s="135">
        <f t="shared" ref="B5:E5" si="5">+SUM(B2:B4)</f>
        <v>0</v>
      </c>
      <c r="C5" s="135">
        <f t="shared" si="5"/>
        <v>0</v>
      </c>
      <c r="D5" s="135">
        <f t="shared" si="5"/>
        <v>0</v>
      </c>
      <c r="E5" s="136">
        <f t="shared" si="5"/>
        <v>0</v>
      </c>
      <c r="F5" s="175">
        <f t="shared" si="4"/>
        <v>0</v>
      </c>
      <c r="G5" s="135">
        <f>+SUM(G2:G4)</f>
        <v>0</v>
      </c>
      <c r="H5" s="273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</row>
    <row r="6" spans="1:26" ht="14.25">
      <c r="A6" s="139"/>
      <c r="B6" s="140"/>
      <c r="C6" s="141"/>
      <c r="D6" s="140"/>
      <c r="E6" s="142"/>
      <c r="F6" s="176"/>
      <c r="G6" s="140"/>
      <c r="H6" s="273"/>
    </row>
    <row r="7" spans="1:26" ht="14.25">
      <c r="A7" s="129" t="s">
        <v>51</v>
      </c>
      <c r="B7" s="130">
        <f t="shared" ref="B7:B9" si="6">COUNTIFS($B$24:$B$159,A7,$C$24:$C$159,"&lt;&gt;")</f>
        <v>0</v>
      </c>
      <c r="C7" s="131">
        <f t="shared" ref="C7:C9" si="7">+COUNTIFS(B$24:B$159, A7,E$24:E$159, "Won")</f>
        <v>0</v>
      </c>
      <c r="D7" s="131">
        <f t="shared" ref="D7:D9" si="8">+COUNTIFS(B$24:B$159, A7,E$24:E$159, "Lost")</f>
        <v>0</v>
      </c>
      <c r="E7" s="132">
        <f t="shared" ref="E7:E9" si="9">+SUMIF(B$24:B$159, A7,F$24:F$159)</f>
        <v>0</v>
      </c>
      <c r="F7" s="177">
        <f t="shared" ref="F7:F10" si="10">IFERROR(+C7/B7,0)</f>
        <v>0</v>
      </c>
      <c r="G7" s="131">
        <f>COUNTIFS(G42:G159,"&lt;&gt;",B42:B159,A7)</f>
        <v>0</v>
      </c>
      <c r="H7" s="273"/>
    </row>
    <row r="8" spans="1:26" ht="14.25">
      <c r="A8" s="129" t="s">
        <v>52</v>
      </c>
      <c r="B8" s="130">
        <f t="shared" si="6"/>
        <v>0</v>
      </c>
      <c r="C8" s="131">
        <f t="shared" si="7"/>
        <v>0</v>
      </c>
      <c r="D8" s="131">
        <f t="shared" si="8"/>
        <v>0</v>
      </c>
      <c r="E8" s="132">
        <f t="shared" si="9"/>
        <v>0</v>
      </c>
      <c r="F8" s="133">
        <f t="shared" si="10"/>
        <v>0</v>
      </c>
      <c r="G8" s="131">
        <f>COUNTIFS(G24:G159,"&lt;&gt;",B24:B159,A8)</f>
        <v>0</v>
      </c>
      <c r="H8" s="273"/>
    </row>
    <row r="9" spans="1:26" ht="14.25">
      <c r="A9" s="129" t="s">
        <v>53</v>
      </c>
      <c r="B9" s="130">
        <f t="shared" si="6"/>
        <v>0</v>
      </c>
      <c r="C9" s="131">
        <f t="shared" si="7"/>
        <v>0</v>
      </c>
      <c r="D9" s="131">
        <f t="shared" si="8"/>
        <v>0</v>
      </c>
      <c r="E9" s="132">
        <f t="shared" si="9"/>
        <v>0</v>
      </c>
      <c r="F9" s="133">
        <f t="shared" si="10"/>
        <v>0</v>
      </c>
      <c r="G9" s="131">
        <f>COUNTIFS(G24:G159,"&lt;&gt;",B24:B159,A9)</f>
        <v>0</v>
      </c>
      <c r="H9" s="273"/>
    </row>
    <row r="10" spans="1:26" ht="14.25">
      <c r="A10" s="134" t="s">
        <v>1</v>
      </c>
      <c r="B10" s="135">
        <f t="shared" ref="B10:E10" si="11">+SUM(B7:B9)</f>
        <v>0</v>
      </c>
      <c r="C10" s="135">
        <f t="shared" si="11"/>
        <v>0</v>
      </c>
      <c r="D10" s="135">
        <f t="shared" si="11"/>
        <v>0</v>
      </c>
      <c r="E10" s="136">
        <f t="shared" si="11"/>
        <v>0</v>
      </c>
      <c r="F10" s="175">
        <f t="shared" si="10"/>
        <v>0</v>
      </c>
      <c r="G10" s="135">
        <f>+SUM(G7:G9)</f>
        <v>0</v>
      </c>
      <c r="H10" s="273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</row>
    <row r="11" spans="1:26" ht="14.25">
      <c r="A11" s="139"/>
      <c r="B11" s="140"/>
      <c r="C11" s="141"/>
      <c r="D11" s="140"/>
      <c r="E11" s="142"/>
      <c r="F11" s="176"/>
      <c r="G11" s="140"/>
      <c r="H11" s="273"/>
    </row>
    <row r="12" spans="1:26" ht="14.25">
      <c r="A12" s="129" t="s">
        <v>44</v>
      </c>
      <c r="B12" s="130">
        <f t="shared" ref="B12:B14" si="12">COUNTIFS($B$24:$B$159,A12,$C$24:$C$159,"&lt;&gt;")</f>
        <v>0</v>
      </c>
      <c r="C12" s="131">
        <f t="shared" ref="C12:C14" si="13">+COUNTIFS(B$24:B$159, A12,E$24:E$159, "Won")</f>
        <v>0</v>
      </c>
      <c r="D12" s="131">
        <f t="shared" ref="D12:D14" si="14">+COUNTIFS(B$24:B$159, A12,E$24:E$159, "Lost")</f>
        <v>0</v>
      </c>
      <c r="E12" s="132">
        <f t="shared" ref="E12:E14" si="15">+SUMIF(B$24:B$159, A12,F$24:F$159)</f>
        <v>0</v>
      </c>
      <c r="F12" s="177">
        <f t="shared" ref="F12:F15" si="16">IFERROR(+C12/B12,0)</f>
        <v>0</v>
      </c>
      <c r="G12" s="131">
        <f>COUNTIFS(G24:G159,"&lt;&gt;",B24:B159,A12)</f>
        <v>0</v>
      </c>
      <c r="H12" s="273"/>
    </row>
    <row r="13" spans="1:26" ht="14.25">
      <c r="A13" s="129" t="s">
        <v>45</v>
      </c>
      <c r="B13" s="130">
        <f t="shared" si="12"/>
        <v>0</v>
      </c>
      <c r="C13" s="131">
        <f t="shared" si="13"/>
        <v>0</v>
      </c>
      <c r="D13" s="131">
        <f t="shared" si="14"/>
        <v>0</v>
      </c>
      <c r="E13" s="132">
        <f t="shared" si="15"/>
        <v>0</v>
      </c>
      <c r="F13" s="133">
        <f t="shared" si="16"/>
        <v>0</v>
      </c>
      <c r="G13" s="131">
        <f>COUNTIFS(G24:G159,"&lt;&gt;",B24:B159,A13)</f>
        <v>0</v>
      </c>
      <c r="H13" s="273"/>
    </row>
    <row r="14" spans="1:26" ht="14.25">
      <c r="A14" s="129" t="s">
        <v>46</v>
      </c>
      <c r="B14" s="130">
        <f t="shared" si="12"/>
        <v>0</v>
      </c>
      <c r="C14" s="131">
        <f t="shared" si="13"/>
        <v>0</v>
      </c>
      <c r="D14" s="131">
        <f t="shared" si="14"/>
        <v>0</v>
      </c>
      <c r="E14" s="132">
        <f t="shared" si="15"/>
        <v>0</v>
      </c>
      <c r="F14" s="133">
        <f t="shared" si="16"/>
        <v>0</v>
      </c>
      <c r="G14" s="131">
        <f>COUNTIFS(G24:G159,"&lt;&gt;",B24:B159,A14)</f>
        <v>0</v>
      </c>
      <c r="H14" s="273"/>
    </row>
    <row r="15" spans="1:26" ht="14.25">
      <c r="A15" s="134" t="s">
        <v>2</v>
      </c>
      <c r="B15" s="135">
        <f t="shared" ref="B15:E15" si="17">+SUM(B12:B14)</f>
        <v>0</v>
      </c>
      <c r="C15" s="135">
        <f t="shared" si="17"/>
        <v>0</v>
      </c>
      <c r="D15" s="135">
        <f t="shared" si="17"/>
        <v>0</v>
      </c>
      <c r="E15" s="136">
        <f t="shared" si="17"/>
        <v>0</v>
      </c>
      <c r="F15" s="175">
        <f t="shared" si="16"/>
        <v>0</v>
      </c>
      <c r="G15" s="135">
        <f>+SUM(G12:G14)</f>
        <v>0</v>
      </c>
      <c r="H15" s="273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</row>
    <row r="16" spans="1:26" ht="14.25">
      <c r="A16" s="139"/>
      <c r="B16" s="140"/>
      <c r="C16" s="141"/>
      <c r="D16" s="140"/>
      <c r="E16" s="142"/>
      <c r="F16" s="176"/>
      <c r="G16" s="140"/>
      <c r="H16" s="273"/>
    </row>
    <row r="17" spans="1:26" ht="14.25">
      <c r="A17" s="129" t="s">
        <v>21</v>
      </c>
      <c r="B17" s="130">
        <f t="shared" ref="B17:B19" si="18">COUNTIFS($B$24:$B$159,A17,$C$24:$C$159,"&lt;&gt;")</f>
        <v>0</v>
      </c>
      <c r="C17" s="131">
        <f t="shared" ref="C17:C19" si="19">+COUNTIFS(B$24:B$159, A17,E$24:E$159, "Won")</f>
        <v>0</v>
      </c>
      <c r="D17" s="131">
        <f t="shared" ref="D17:D19" si="20">+COUNTIFS(B$24:B$159, A17,E$24:E$159, "Lost")</f>
        <v>0</v>
      </c>
      <c r="E17" s="132">
        <f t="shared" ref="E17:E19" si="21">+SUMIF(B$24:B$159, A17,F$24:F$159)</f>
        <v>0</v>
      </c>
      <c r="F17" s="177">
        <f t="shared" ref="F17:F20" si="22">IFERROR(+C17/B17,0)</f>
        <v>0</v>
      </c>
      <c r="G17" s="131">
        <f>COUNTIFS(G24:G159,"&lt;&gt;",B24:B159,A17)</f>
        <v>0</v>
      </c>
      <c r="H17" s="273"/>
    </row>
    <row r="18" spans="1:26" ht="14.25">
      <c r="A18" s="129" t="s">
        <v>22</v>
      </c>
      <c r="B18" s="130">
        <f t="shared" si="18"/>
        <v>0</v>
      </c>
      <c r="C18" s="131">
        <f t="shared" si="19"/>
        <v>0</v>
      </c>
      <c r="D18" s="131">
        <f t="shared" si="20"/>
        <v>0</v>
      </c>
      <c r="E18" s="132">
        <f t="shared" si="21"/>
        <v>0</v>
      </c>
      <c r="F18" s="133">
        <f t="shared" si="22"/>
        <v>0</v>
      </c>
      <c r="G18" s="131">
        <f>COUNTIFS(G24:G159,"&lt;&gt;",B24:B159,A18)</f>
        <v>0</v>
      </c>
      <c r="H18" s="273"/>
    </row>
    <row r="19" spans="1:26" ht="14.25">
      <c r="A19" s="129" t="s">
        <v>23</v>
      </c>
      <c r="B19" s="130">
        <f t="shared" si="18"/>
        <v>0</v>
      </c>
      <c r="C19" s="131">
        <f t="shared" si="19"/>
        <v>0</v>
      </c>
      <c r="D19" s="131">
        <f t="shared" si="20"/>
        <v>0</v>
      </c>
      <c r="E19" s="132">
        <f t="shared" si="21"/>
        <v>0</v>
      </c>
      <c r="F19" s="133">
        <f t="shared" si="22"/>
        <v>0</v>
      </c>
      <c r="G19" s="131">
        <f>COUNTIFS(G24:G159,"&lt;&gt;",B24:B159,A19)</f>
        <v>0</v>
      </c>
      <c r="H19" s="273"/>
    </row>
    <row r="20" spans="1:26" ht="15.75" customHeight="1">
      <c r="A20" s="134" t="s">
        <v>3</v>
      </c>
      <c r="B20" s="135">
        <f t="shared" ref="B20:E20" si="23">+SUM(B17:B19)</f>
        <v>0</v>
      </c>
      <c r="C20" s="135">
        <f t="shared" si="23"/>
        <v>0</v>
      </c>
      <c r="D20" s="135">
        <f t="shared" si="23"/>
        <v>0</v>
      </c>
      <c r="E20" s="136">
        <f t="shared" si="23"/>
        <v>0</v>
      </c>
      <c r="F20" s="137">
        <f t="shared" si="22"/>
        <v>0</v>
      </c>
      <c r="G20" s="135">
        <f>+SUM(G17:G19)</f>
        <v>0</v>
      </c>
      <c r="H20" s="273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</row>
    <row r="21" spans="1:26" ht="15.75" customHeight="1">
      <c r="A21" s="275"/>
      <c r="B21" s="275"/>
      <c r="C21" s="276" t="s">
        <v>68</v>
      </c>
      <c r="D21" s="275"/>
      <c r="E21" s="277" t="s">
        <v>69</v>
      </c>
      <c r="F21" s="278"/>
      <c r="G21" s="277" t="s">
        <v>70</v>
      </c>
      <c r="H21" s="273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spans="1:26" ht="15.75" customHeight="1">
      <c r="A22" s="234"/>
      <c r="B22" s="234"/>
      <c r="C22" s="234"/>
      <c r="D22" s="234"/>
      <c r="E22" s="234"/>
      <c r="F22" s="234"/>
      <c r="G22" s="234"/>
      <c r="H22" s="274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</row>
    <row r="23" spans="1:26" ht="15.75" customHeight="1">
      <c r="A23" s="129" t="s">
        <v>71</v>
      </c>
      <c r="B23" s="129" t="s">
        <v>72</v>
      </c>
      <c r="C23" s="129" t="s">
        <v>63</v>
      </c>
      <c r="D23" s="144" t="s">
        <v>73</v>
      </c>
      <c r="E23" s="129" t="s">
        <v>74</v>
      </c>
      <c r="F23" s="178" t="s">
        <v>75</v>
      </c>
      <c r="G23" s="129" t="s">
        <v>67</v>
      </c>
      <c r="H23" s="129" t="s">
        <v>76</v>
      </c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ht="15.75" customHeight="1">
      <c r="A24" s="179"/>
      <c r="B24" s="147"/>
      <c r="C24" s="148"/>
      <c r="D24" s="219"/>
      <c r="E24" s="147"/>
      <c r="F24" s="181" t="str">
        <f t="shared" ref="F24:F159" si="24">IF(E24="Lost",0,"")</f>
        <v/>
      </c>
      <c r="G24" s="204"/>
      <c r="H24" s="205"/>
    </row>
    <row r="25" spans="1:26" ht="15.75" customHeight="1">
      <c r="A25" s="184"/>
      <c r="B25" s="155"/>
      <c r="C25" s="148"/>
      <c r="D25" s="162"/>
      <c r="E25" s="162"/>
      <c r="F25" s="181" t="str">
        <f t="shared" si="24"/>
        <v/>
      </c>
      <c r="G25" s="204"/>
      <c r="H25" s="206"/>
    </row>
    <row r="26" spans="1:26" ht="15.75" customHeight="1">
      <c r="A26" s="184"/>
      <c r="B26" s="155"/>
      <c r="C26" s="148"/>
      <c r="D26" s="162"/>
      <c r="E26" s="162"/>
      <c r="F26" s="181" t="str">
        <f t="shared" si="24"/>
        <v/>
      </c>
      <c r="G26" s="204"/>
      <c r="H26" s="206"/>
    </row>
    <row r="27" spans="1:26" ht="15.75" customHeight="1">
      <c r="A27" s="184"/>
      <c r="B27" s="155"/>
      <c r="C27" s="148"/>
      <c r="D27" s="162"/>
      <c r="E27" s="155"/>
      <c r="F27" s="181" t="str">
        <f t="shared" si="24"/>
        <v/>
      </c>
      <c r="G27" s="204"/>
      <c r="H27" s="206"/>
    </row>
    <row r="28" spans="1:26" ht="15.75" customHeight="1">
      <c r="A28" s="184"/>
      <c r="B28" s="155"/>
      <c r="C28" s="148"/>
      <c r="D28" s="162"/>
      <c r="E28" s="162"/>
      <c r="F28" s="181" t="str">
        <f t="shared" si="24"/>
        <v/>
      </c>
      <c r="G28" s="204"/>
      <c r="H28" s="214"/>
    </row>
    <row r="29" spans="1:26" ht="15.75" customHeight="1">
      <c r="A29" s="184"/>
      <c r="B29" s="155"/>
      <c r="C29" s="148"/>
      <c r="D29" s="162"/>
      <c r="E29" s="162"/>
      <c r="F29" s="181" t="str">
        <f t="shared" si="24"/>
        <v/>
      </c>
      <c r="G29" s="204"/>
      <c r="H29" s="214"/>
    </row>
    <row r="30" spans="1:26" ht="15.75" customHeight="1">
      <c r="A30" s="184"/>
      <c r="B30" s="155"/>
      <c r="C30" s="148"/>
      <c r="D30" s="162"/>
      <c r="E30" s="162"/>
      <c r="F30" s="181" t="str">
        <f t="shared" si="24"/>
        <v/>
      </c>
      <c r="G30" s="204"/>
      <c r="H30" s="214"/>
    </row>
    <row r="31" spans="1:26" ht="15.75" customHeight="1">
      <c r="A31" s="184"/>
      <c r="B31" s="155"/>
      <c r="C31" s="148"/>
      <c r="D31" s="162"/>
      <c r="E31" s="162"/>
      <c r="F31" s="181" t="str">
        <f t="shared" si="24"/>
        <v/>
      </c>
      <c r="G31" s="204"/>
      <c r="H31" s="214"/>
    </row>
    <row r="32" spans="1:26" ht="15.75" customHeight="1">
      <c r="A32" s="184"/>
      <c r="B32" s="155"/>
      <c r="C32" s="148"/>
      <c r="D32" s="162"/>
      <c r="E32" s="162"/>
      <c r="F32" s="181" t="str">
        <f t="shared" si="24"/>
        <v/>
      </c>
      <c r="G32" s="204"/>
      <c r="H32" s="214"/>
    </row>
    <row r="33" spans="1:8" ht="15.75" customHeight="1">
      <c r="A33" s="184"/>
      <c r="B33" s="155"/>
      <c r="C33" s="148"/>
      <c r="D33" s="162"/>
      <c r="E33" s="162"/>
      <c r="F33" s="181" t="str">
        <f t="shared" si="24"/>
        <v/>
      </c>
      <c r="G33" s="204"/>
      <c r="H33" s="214"/>
    </row>
    <row r="34" spans="1:8" ht="15.75" customHeight="1">
      <c r="A34" s="184"/>
      <c r="B34" s="155"/>
      <c r="C34" s="148"/>
      <c r="D34" s="162"/>
      <c r="E34" s="162"/>
      <c r="F34" s="181" t="str">
        <f t="shared" si="24"/>
        <v/>
      </c>
      <c r="G34" s="204"/>
      <c r="H34" s="214"/>
    </row>
    <row r="35" spans="1:8" ht="15.75" customHeight="1">
      <c r="A35" s="184"/>
      <c r="B35" s="155"/>
      <c r="C35" s="148"/>
      <c r="D35" s="162"/>
      <c r="E35" s="162"/>
      <c r="F35" s="181" t="str">
        <f t="shared" si="24"/>
        <v/>
      </c>
      <c r="G35" s="204"/>
      <c r="H35" s="214"/>
    </row>
    <row r="36" spans="1:8" ht="15.75" customHeight="1">
      <c r="A36" s="184"/>
      <c r="B36" s="155"/>
      <c r="C36" s="148"/>
      <c r="D36" s="162"/>
      <c r="E36" s="162"/>
      <c r="F36" s="181" t="str">
        <f t="shared" si="24"/>
        <v/>
      </c>
      <c r="G36" s="204"/>
      <c r="H36" s="214"/>
    </row>
    <row r="37" spans="1:8" ht="15.75" customHeight="1">
      <c r="A37" s="184"/>
      <c r="B37" s="155"/>
      <c r="C37" s="148"/>
      <c r="D37" s="162"/>
      <c r="E37" s="162"/>
      <c r="F37" s="181" t="str">
        <f t="shared" si="24"/>
        <v/>
      </c>
      <c r="G37" s="204"/>
      <c r="H37" s="214"/>
    </row>
    <row r="38" spans="1:8" ht="15.75" customHeight="1">
      <c r="A38" s="184"/>
      <c r="B38" s="155"/>
      <c r="C38" s="148"/>
      <c r="D38" s="162"/>
      <c r="E38" s="162"/>
      <c r="F38" s="181" t="str">
        <f t="shared" si="24"/>
        <v/>
      </c>
      <c r="G38" s="204"/>
      <c r="H38" s="214"/>
    </row>
    <row r="39" spans="1:8" ht="15.75" customHeight="1">
      <c r="A39" s="184"/>
      <c r="B39" s="155"/>
      <c r="C39" s="148"/>
      <c r="D39" s="162"/>
      <c r="E39" s="162"/>
      <c r="F39" s="181" t="str">
        <f t="shared" si="24"/>
        <v/>
      </c>
      <c r="G39" s="204"/>
      <c r="H39" s="214"/>
    </row>
    <row r="40" spans="1:8" ht="15.75" customHeight="1">
      <c r="A40" s="184"/>
      <c r="B40" s="155"/>
      <c r="C40" s="148"/>
      <c r="D40" s="162"/>
      <c r="E40" s="162"/>
      <c r="F40" s="181" t="str">
        <f t="shared" si="24"/>
        <v/>
      </c>
      <c r="G40" s="204"/>
      <c r="H40" s="214"/>
    </row>
    <row r="41" spans="1:8" ht="15.75" customHeight="1">
      <c r="A41" s="184"/>
      <c r="B41" s="155"/>
      <c r="C41" s="148"/>
      <c r="D41" s="162"/>
      <c r="E41" s="162"/>
      <c r="F41" s="181" t="str">
        <f t="shared" si="24"/>
        <v/>
      </c>
      <c r="G41" s="204"/>
      <c r="H41" s="214"/>
    </row>
    <row r="42" spans="1:8" ht="15.75" customHeight="1">
      <c r="A42" s="184"/>
      <c r="B42" s="155"/>
      <c r="C42" s="148"/>
      <c r="D42" s="162"/>
      <c r="E42" s="162"/>
      <c r="F42" s="181" t="str">
        <f t="shared" si="24"/>
        <v/>
      </c>
      <c r="G42" s="204"/>
      <c r="H42" s="206"/>
    </row>
    <row r="43" spans="1:8" ht="15.75" customHeight="1">
      <c r="A43" s="184"/>
      <c r="B43" s="155"/>
      <c r="C43" s="148"/>
      <c r="D43" s="162"/>
      <c r="E43" s="162"/>
      <c r="F43" s="181" t="str">
        <f t="shared" si="24"/>
        <v/>
      </c>
      <c r="G43" s="204"/>
      <c r="H43" s="214"/>
    </row>
    <row r="44" spans="1:8" ht="15.75" customHeight="1">
      <c r="A44" s="184"/>
      <c r="B44" s="155"/>
      <c r="C44" s="148"/>
      <c r="D44" s="162"/>
      <c r="E44" s="162"/>
      <c r="F44" s="181" t="str">
        <f t="shared" si="24"/>
        <v/>
      </c>
      <c r="G44" s="204"/>
      <c r="H44" s="206"/>
    </row>
    <row r="45" spans="1:8" ht="15.75" customHeight="1">
      <c r="A45" s="184"/>
      <c r="B45" s="155"/>
      <c r="C45" s="148"/>
      <c r="D45" s="162"/>
      <c r="E45" s="162"/>
      <c r="F45" s="181" t="str">
        <f t="shared" si="24"/>
        <v/>
      </c>
      <c r="G45" s="204"/>
      <c r="H45" s="206"/>
    </row>
    <row r="46" spans="1:8" ht="15.75" customHeight="1">
      <c r="A46" s="184"/>
      <c r="B46" s="155"/>
      <c r="C46" s="148"/>
      <c r="D46" s="162"/>
      <c r="E46" s="162"/>
      <c r="F46" s="181" t="str">
        <f t="shared" si="24"/>
        <v/>
      </c>
      <c r="G46" s="204"/>
      <c r="H46" s="206"/>
    </row>
    <row r="47" spans="1:8" ht="15.75" customHeight="1">
      <c r="A47" s="184"/>
      <c r="B47" s="155"/>
      <c r="C47" s="148"/>
      <c r="D47" s="162"/>
      <c r="E47" s="162"/>
      <c r="F47" s="181" t="str">
        <f t="shared" si="24"/>
        <v/>
      </c>
      <c r="G47" s="204"/>
      <c r="H47" s="206"/>
    </row>
    <row r="48" spans="1:8" ht="15.75" customHeight="1">
      <c r="A48" s="184"/>
      <c r="B48" s="155"/>
      <c r="C48" s="148"/>
      <c r="D48" s="162"/>
      <c r="E48" s="162"/>
      <c r="F48" s="181" t="str">
        <f t="shared" si="24"/>
        <v/>
      </c>
      <c r="G48" s="204"/>
      <c r="H48" s="206"/>
    </row>
    <row r="49" spans="1:8" ht="15.75" customHeight="1">
      <c r="A49" s="184"/>
      <c r="B49" s="155"/>
      <c r="C49" s="148"/>
      <c r="D49" s="162"/>
      <c r="E49" s="162"/>
      <c r="F49" s="181" t="str">
        <f t="shared" si="24"/>
        <v/>
      </c>
      <c r="G49" s="204"/>
      <c r="H49" s="206"/>
    </row>
    <row r="50" spans="1:8" ht="15.75" customHeight="1">
      <c r="A50" s="184"/>
      <c r="B50" s="155"/>
      <c r="C50" s="148"/>
      <c r="D50" s="162"/>
      <c r="E50" s="162"/>
      <c r="F50" s="181" t="str">
        <f t="shared" si="24"/>
        <v/>
      </c>
      <c r="G50" s="204"/>
      <c r="H50" s="206"/>
    </row>
    <row r="51" spans="1:8" ht="15.75" customHeight="1">
      <c r="A51" s="184"/>
      <c r="B51" s="155"/>
      <c r="C51" s="148"/>
      <c r="D51" s="162"/>
      <c r="E51" s="162"/>
      <c r="F51" s="181" t="str">
        <f t="shared" si="24"/>
        <v/>
      </c>
      <c r="G51" s="204"/>
      <c r="H51" s="206"/>
    </row>
    <row r="52" spans="1:8" ht="15.75" customHeight="1">
      <c r="A52" s="184"/>
      <c r="B52" s="155"/>
      <c r="C52" s="148"/>
      <c r="D52" s="162"/>
      <c r="E52" s="162"/>
      <c r="F52" s="181" t="str">
        <f t="shared" si="24"/>
        <v/>
      </c>
      <c r="G52" s="204"/>
      <c r="H52" s="214"/>
    </row>
    <row r="53" spans="1:8" ht="15.75" customHeight="1">
      <c r="A53" s="184"/>
      <c r="B53" s="155"/>
      <c r="C53" s="148"/>
      <c r="D53" s="162"/>
      <c r="E53" s="162"/>
      <c r="F53" s="181" t="str">
        <f t="shared" si="24"/>
        <v/>
      </c>
      <c r="G53" s="204"/>
      <c r="H53" s="214"/>
    </row>
    <row r="54" spans="1:8" ht="15.75" customHeight="1">
      <c r="A54" s="184"/>
      <c r="B54" s="155"/>
      <c r="C54" s="148"/>
      <c r="D54" s="162"/>
      <c r="E54" s="162"/>
      <c r="F54" s="181" t="str">
        <f t="shared" si="24"/>
        <v/>
      </c>
      <c r="G54" s="204"/>
      <c r="H54" s="214"/>
    </row>
    <row r="55" spans="1:8" ht="15.75" customHeight="1">
      <c r="A55" s="184"/>
      <c r="B55" s="155"/>
      <c r="C55" s="148"/>
      <c r="D55" s="162"/>
      <c r="E55" s="162"/>
      <c r="F55" s="181" t="str">
        <f t="shared" si="24"/>
        <v/>
      </c>
      <c r="G55" s="204"/>
      <c r="H55" s="214"/>
    </row>
    <row r="56" spans="1:8" ht="15.75" customHeight="1">
      <c r="A56" s="184"/>
      <c r="B56" s="155"/>
      <c r="C56" s="148"/>
      <c r="D56" s="162"/>
      <c r="E56" s="162"/>
      <c r="F56" s="181" t="str">
        <f t="shared" si="24"/>
        <v/>
      </c>
      <c r="G56" s="204"/>
      <c r="H56" s="214"/>
    </row>
    <row r="57" spans="1:8" ht="15.75" customHeight="1">
      <c r="A57" s="184"/>
      <c r="B57" s="155"/>
      <c r="C57" s="148"/>
      <c r="D57" s="162"/>
      <c r="E57" s="162"/>
      <c r="F57" s="181" t="str">
        <f t="shared" si="24"/>
        <v/>
      </c>
      <c r="G57" s="204"/>
      <c r="H57" s="214"/>
    </row>
    <row r="58" spans="1:8" ht="15.75" customHeight="1">
      <c r="A58" s="220"/>
      <c r="B58" s="155"/>
      <c r="C58" s="148"/>
      <c r="D58" s="162"/>
      <c r="E58" s="162"/>
      <c r="F58" s="181" t="str">
        <f t="shared" si="24"/>
        <v/>
      </c>
      <c r="G58" s="204"/>
      <c r="H58" s="214"/>
    </row>
    <row r="59" spans="1:8" ht="15.75" customHeight="1">
      <c r="A59" s="184"/>
      <c r="B59" s="155"/>
      <c r="C59" s="148"/>
      <c r="D59" s="162"/>
      <c r="E59" s="162"/>
      <c r="F59" s="181" t="str">
        <f t="shared" si="24"/>
        <v/>
      </c>
      <c r="G59" s="204"/>
      <c r="H59" s="206"/>
    </row>
    <row r="60" spans="1:8" ht="15.75" customHeight="1">
      <c r="A60" s="184"/>
      <c r="B60" s="155"/>
      <c r="C60" s="148"/>
      <c r="D60" s="162"/>
      <c r="E60" s="162"/>
      <c r="F60" s="181" t="str">
        <f t="shared" si="24"/>
        <v/>
      </c>
      <c r="G60" s="204"/>
      <c r="H60" s="214"/>
    </row>
    <row r="61" spans="1:8" ht="15.75" customHeight="1">
      <c r="A61" s="184"/>
      <c r="B61" s="155"/>
      <c r="C61" s="148"/>
      <c r="D61" s="162"/>
      <c r="E61" s="162"/>
      <c r="F61" s="181" t="str">
        <f t="shared" si="24"/>
        <v/>
      </c>
      <c r="G61" s="204"/>
      <c r="H61" s="206"/>
    </row>
    <row r="62" spans="1:8" ht="15.75" customHeight="1">
      <c r="A62" s="220"/>
      <c r="B62" s="155"/>
      <c r="C62" s="148"/>
      <c r="D62" s="162"/>
      <c r="E62" s="162"/>
      <c r="F62" s="181" t="str">
        <f t="shared" si="24"/>
        <v/>
      </c>
      <c r="G62" s="204"/>
      <c r="H62" s="214"/>
    </row>
    <row r="63" spans="1:8" ht="15.75" customHeight="1">
      <c r="A63" s="184"/>
      <c r="B63" s="155"/>
      <c r="C63" s="148"/>
      <c r="D63" s="162"/>
      <c r="E63" s="155"/>
      <c r="F63" s="181" t="str">
        <f t="shared" si="24"/>
        <v/>
      </c>
      <c r="G63" s="204"/>
      <c r="H63" s="214"/>
    </row>
    <row r="64" spans="1:8" ht="15.75" customHeight="1">
      <c r="A64" s="184"/>
      <c r="B64" s="155"/>
      <c r="C64" s="148"/>
      <c r="D64" s="162"/>
      <c r="E64" s="162"/>
      <c r="F64" s="181" t="str">
        <f t="shared" si="24"/>
        <v/>
      </c>
      <c r="G64" s="204"/>
      <c r="H64" s="206"/>
    </row>
    <row r="65" spans="1:8" ht="15.75" customHeight="1">
      <c r="A65" s="220"/>
      <c r="B65" s="155"/>
      <c r="C65" s="148"/>
      <c r="D65" s="162"/>
      <c r="E65" s="162"/>
      <c r="F65" s="181" t="str">
        <f t="shared" si="24"/>
        <v/>
      </c>
      <c r="G65" s="204"/>
      <c r="H65" s="206"/>
    </row>
    <row r="66" spans="1:8" ht="15.75" customHeight="1">
      <c r="A66" s="188"/>
      <c r="B66" s="162"/>
      <c r="C66" s="148"/>
      <c r="D66" s="162"/>
      <c r="E66" s="162"/>
      <c r="F66" s="181" t="str">
        <f t="shared" si="24"/>
        <v/>
      </c>
      <c r="G66" s="204"/>
      <c r="H66" s="206"/>
    </row>
    <row r="67" spans="1:8" ht="15.75" customHeight="1">
      <c r="A67" s="188"/>
      <c r="B67" s="162"/>
      <c r="C67" s="148"/>
      <c r="D67" s="162"/>
      <c r="E67" s="162"/>
      <c r="F67" s="181" t="str">
        <f t="shared" si="24"/>
        <v/>
      </c>
      <c r="G67" s="204"/>
      <c r="H67" s="206"/>
    </row>
    <row r="68" spans="1:8" ht="15.75" customHeight="1">
      <c r="A68" s="188"/>
      <c r="B68" s="162"/>
      <c r="C68" s="148"/>
      <c r="D68" s="162"/>
      <c r="E68" s="162"/>
      <c r="F68" s="181" t="str">
        <f t="shared" si="24"/>
        <v/>
      </c>
      <c r="G68" s="204"/>
      <c r="H68" s="206"/>
    </row>
    <row r="69" spans="1:8" ht="15.75" customHeight="1">
      <c r="A69" s="188"/>
      <c r="B69" s="162"/>
      <c r="C69" s="148"/>
      <c r="D69" s="162"/>
      <c r="E69" s="162"/>
      <c r="F69" s="181" t="str">
        <f t="shared" si="24"/>
        <v/>
      </c>
      <c r="G69" s="204"/>
      <c r="H69" s="206"/>
    </row>
    <row r="70" spans="1:8" ht="15.75" customHeight="1">
      <c r="A70" s="188"/>
      <c r="B70" s="162"/>
      <c r="C70" s="148"/>
      <c r="D70" s="162"/>
      <c r="E70" s="162"/>
      <c r="F70" s="181" t="str">
        <f t="shared" si="24"/>
        <v/>
      </c>
      <c r="G70" s="204"/>
      <c r="H70" s="206"/>
    </row>
    <row r="71" spans="1:8" ht="15.75" customHeight="1">
      <c r="A71" s="188"/>
      <c r="B71" s="162"/>
      <c r="C71" s="148"/>
      <c r="D71" s="162"/>
      <c r="E71" s="162"/>
      <c r="F71" s="181" t="str">
        <f t="shared" si="24"/>
        <v/>
      </c>
      <c r="G71" s="204"/>
      <c r="H71" s="206"/>
    </row>
    <row r="72" spans="1:8" ht="15.75" customHeight="1">
      <c r="A72" s="188"/>
      <c r="B72" s="162"/>
      <c r="C72" s="148"/>
      <c r="D72" s="162"/>
      <c r="E72" s="162"/>
      <c r="F72" s="181" t="str">
        <f t="shared" si="24"/>
        <v/>
      </c>
      <c r="G72" s="204"/>
      <c r="H72" s="206"/>
    </row>
    <row r="73" spans="1:8" ht="15.75" customHeight="1">
      <c r="A73" s="188"/>
      <c r="B73" s="162"/>
      <c r="C73" s="148"/>
      <c r="D73" s="162"/>
      <c r="E73" s="162"/>
      <c r="F73" s="181" t="str">
        <f t="shared" si="24"/>
        <v/>
      </c>
      <c r="G73" s="204"/>
      <c r="H73" s="206"/>
    </row>
    <row r="74" spans="1:8" ht="15.75" customHeight="1">
      <c r="A74" s="188"/>
      <c r="B74" s="162"/>
      <c r="C74" s="148"/>
      <c r="D74" s="162"/>
      <c r="E74" s="162"/>
      <c r="F74" s="181" t="str">
        <f t="shared" si="24"/>
        <v/>
      </c>
      <c r="G74" s="204"/>
      <c r="H74" s="206"/>
    </row>
    <row r="75" spans="1:8" ht="15.75" customHeight="1">
      <c r="A75" s="188"/>
      <c r="B75" s="162"/>
      <c r="C75" s="148"/>
      <c r="D75" s="162"/>
      <c r="E75" s="162"/>
      <c r="F75" s="181" t="str">
        <f t="shared" si="24"/>
        <v/>
      </c>
      <c r="G75" s="204"/>
      <c r="H75" s="206"/>
    </row>
    <row r="76" spans="1:8" ht="15.75" customHeight="1">
      <c r="A76" s="188"/>
      <c r="B76" s="162"/>
      <c r="C76" s="148"/>
      <c r="D76" s="162"/>
      <c r="E76" s="162"/>
      <c r="F76" s="181" t="str">
        <f t="shared" si="24"/>
        <v/>
      </c>
      <c r="G76" s="204"/>
      <c r="H76" s="206"/>
    </row>
    <row r="77" spans="1:8" ht="15.75" customHeight="1">
      <c r="A77" s="188"/>
      <c r="B77" s="162"/>
      <c r="C77" s="148"/>
      <c r="D77" s="162"/>
      <c r="E77" s="162"/>
      <c r="F77" s="181" t="str">
        <f t="shared" si="24"/>
        <v/>
      </c>
      <c r="G77" s="204"/>
      <c r="H77" s="206"/>
    </row>
    <row r="78" spans="1:8" ht="15.75" customHeight="1">
      <c r="A78" s="188"/>
      <c r="B78" s="162"/>
      <c r="C78" s="148"/>
      <c r="D78" s="162"/>
      <c r="E78" s="162"/>
      <c r="F78" s="181" t="str">
        <f t="shared" si="24"/>
        <v/>
      </c>
      <c r="G78" s="204"/>
      <c r="H78" s="206"/>
    </row>
    <row r="79" spans="1:8" ht="15.75" customHeight="1">
      <c r="A79" s="188"/>
      <c r="B79" s="162"/>
      <c r="C79" s="148"/>
      <c r="D79" s="162"/>
      <c r="E79" s="162"/>
      <c r="F79" s="181" t="str">
        <f t="shared" si="24"/>
        <v/>
      </c>
      <c r="G79" s="204"/>
      <c r="H79" s="206"/>
    </row>
    <row r="80" spans="1:8" ht="15.75" customHeight="1">
      <c r="A80" s="188"/>
      <c r="B80" s="162"/>
      <c r="C80" s="148"/>
      <c r="D80" s="162"/>
      <c r="E80" s="162"/>
      <c r="F80" s="181" t="str">
        <f t="shared" si="24"/>
        <v/>
      </c>
      <c r="G80" s="204"/>
      <c r="H80" s="206"/>
    </row>
    <row r="81" spans="1:8" ht="15.75" customHeight="1">
      <c r="A81" s="188"/>
      <c r="B81" s="162"/>
      <c r="C81" s="148"/>
      <c r="D81" s="162"/>
      <c r="E81" s="162"/>
      <c r="F81" s="181" t="str">
        <f t="shared" si="24"/>
        <v/>
      </c>
      <c r="G81" s="204"/>
      <c r="H81" s="206"/>
    </row>
    <row r="82" spans="1:8" ht="15.75" customHeight="1">
      <c r="A82" s="188"/>
      <c r="B82" s="162"/>
      <c r="C82" s="148"/>
      <c r="D82" s="162"/>
      <c r="E82" s="162"/>
      <c r="F82" s="181" t="str">
        <f t="shared" si="24"/>
        <v/>
      </c>
      <c r="G82" s="204"/>
      <c r="H82" s="206"/>
    </row>
    <row r="83" spans="1:8" ht="15.75" customHeight="1">
      <c r="A83" s="188"/>
      <c r="B83" s="162"/>
      <c r="C83" s="148"/>
      <c r="D83" s="162"/>
      <c r="E83" s="162"/>
      <c r="F83" s="181" t="str">
        <f t="shared" si="24"/>
        <v/>
      </c>
      <c r="G83" s="204"/>
      <c r="H83" s="206"/>
    </row>
    <row r="84" spans="1:8" ht="15.75" customHeight="1">
      <c r="A84" s="188"/>
      <c r="B84" s="162"/>
      <c r="C84" s="148"/>
      <c r="D84" s="162"/>
      <c r="E84" s="162"/>
      <c r="F84" s="181" t="str">
        <f t="shared" si="24"/>
        <v/>
      </c>
      <c r="G84" s="204"/>
      <c r="H84" s="206"/>
    </row>
    <row r="85" spans="1:8" ht="15.75" customHeight="1">
      <c r="A85" s="188"/>
      <c r="B85" s="162"/>
      <c r="C85" s="148"/>
      <c r="D85" s="162"/>
      <c r="E85" s="162"/>
      <c r="F85" s="181" t="str">
        <f t="shared" si="24"/>
        <v/>
      </c>
      <c r="G85" s="204"/>
      <c r="H85" s="206"/>
    </row>
    <row r="86" spans="1:8" ht="15.75" customHeight="1">
      <c r="A86" s="188"/>
      <c r="B86" s="162"/>
      <c r="C86" s="148"/>
      <c r="D86" s="162"/>
      <c r="E86" s="162"/>
      <c r="F86" s="181" t="str">
        <f t="shared" si="24"/>
        <v/>
      </c>
      <c r="G86" s="204"/>
      <c r="H86" s="206"/>
    </row>
    <row r="87" spans="1:8" ht="15.75" customHeight="1">
      <c r="A87" s="188"/>
      <c r="B87" s="162"/>
      <c r="C87" s="148"/>
      <c r="D87" s="162"/>
      <c r="E87" s="162"/>
      <c r="F87" s="181" t="str">
        <f t="shared" si="24"/>
        <v/>
      </c>
      <c r="G87" s="204"/>
      <c r="H87" s="206"/>
    </row>
    <row r="88" spans="1:8" ht="15.75" customHeight="1">
      <c r="A88" s="188"/>
      <c r="B88" s="162"/>
      <c r="C88" s="148"/>
      <c r="D88" s="162"/>
      <c r="E88" s="162"/>
      <c r="F88" s="181" t="str">
        <f t="shared" si="24"/>
        <v/>
      </c>
      <c r="G88" s="204"/>
      <c r="H88" s="206"/>
    </row>
    <row r="89" spans="1:8" ht="15.75" customHeight="1">
      <c r="A89" s="188"/>
      <c r="B89" s="162"/>
      <c r="C89" s="148"/>
      <c r="D89" s="162"/>
      <c r="E89" s="162"/>
      <c r="F89" s="181" t="str">
        <f t="shared" si="24"/>
        <v/>
      </c>
      <c r="G89" s="204"/>
      <c r="H89" s="206"/>
    </row>
    <row r="90" spans="1:8" ht="15.75" customHeight="1">
      <c r="A90" s="188"/>
      <c r="B90" s="162"/>
      <c r="C90" s="148"/>
      <c r="D90" s="162"/>
      <c r="E90" s="162"/>
      <c r="F90" s="181" t="str">
        <f t="shared" si="24"/>
        <v/>
      </c>
      <c r="G90" s="204"/>
      <c r="H90" s="206"/>
    </row>
    <row r="91" spans="1:8" ht="15.75" customHeight="1">
      <c r="A91" s="188"/>
      <c r="B91" s="162"/>
      <c r="C91" s="148"/>
      <c r="D91" s="162"/>
      <c r="E91" s="162"/>
      <c r="F91" s="181" t="str">
        <f t="shared" si="24"/>
        <v/>
      </c>
      <c r="G91" s="204"/>
      <c r="H91" s="206"/>
    </row>
    <row r="92" spans="1:8" ht="15.75" customHeight="1">
      <c r="A92" s="188"/>
      <c r="B92" s="162"/>
      <c r="C92" s="148"/>
      <c r="D92" s="162"/>
      <c r="E92" s="162"/>
      <c r="F92" s="181" t="str">
        <f t="shared" si="24"/>
        <v/>
      </c>
      <c r="G92" s="204"/>
      <c r="H92" s="206"/>
    </row>
    <row r="93" spans="1:8" ht="15.75" customHeight="1">
      <c r="A93" s="188"/>
      <c r="B93" s="162"/>
      <c r="C93" s="148"/>
      <c r="D93" s="162"/>
      <c r="E93" s="162"/>
      <c r="F93" s="181" t="str">
        <f t="shared" si="24"/>
        <v/>
      </c>
      <c r="G93" s="204"/>
      <c r="H93" s="206"/>
    </row>
    <row r="94" spans="1:8" ht="15.75" customHeight="1">
      <c r="A94" s="188"/>
      <c r="B94" s="162"/>
      <c r="C94" s="148"/>
      <c r="D94" s="162"/>
      <c r="E94" s="162"/>
      <c r="F94" s="181" t="str">
        <f t="shared" si="24"/>
        <v/>
      </c>
      <c r="G94" s="204"/>
      <c r="H94" s="206"/>
    </row>
    <row r="95" spans="1:8" ht="15.75" customHeight="1">
      <c r="A95" s="188"/>
      <c r="B95" s="162"/>
      <c r="C95" s="148"/>
      <c r="D95" s="162"/>
      <c r="E95" s="162"/>
      <c r="F95" s="181" t="str">
        <f t="shared" si="24"/>
        <v/>
      </c>
      <c r="G95" s="204"/>
      <c r="H95" s="206"/>
    </row>
    <row r="96" spans="1:8" ht="15.75" customHeight="1">
      <c r="A96" s="188"/>
      <c r="B96" s="162"/>
      <c r="C96" s="148"/>
      <c r="D96" s="162"/>
      <c r="E96" s="162"/>
      <c r="F96" s="181" t="str">
        <f t="shared" si="24"/>
        <v/>
      </c>
      <c r="G96" s="204"/>
      <c r="H96" s="206"/>
    </row>
    <row r="97" spans="1:8" ht="15.75" customHeight="1">
      <c r="A97" s="188"/>
      <c r="B97" s="162"/>
      <c r="C97" s="148"/>
      <c r="D97" s="162"/>
      <c r="E97" s="162"/>
      <c r="F97" s="181" t="str">
        <f t="shared" si="24"/>
        <v/>
      </c>
      <c r="G97" s="204"/>
      <c r="H97" s="206"/>
    </row>
    <row r="98" spans="1:8" ht="15.75" customHeight="1">
      <c r="A98" s="188"/>
      <c r="B98" s="162"/>
      <c r="C98" s="148"/>
      <c r="D98" s="162"/>
      <c r="E98" s="162"/>
      <c r="F98" s="181" t="str">
        <f t="shared" si="24"/>
        <v/>
      </c>
      <c r="G98" s="204"/>
      <c r="H98" s="206"/>
    </row>
    <row r="99" spans="1:8" ht="15.75" customHeight="1">
      <c r="A99" s="188"/>
      <c r="B99" s="162"/>
      <c r="C99" s="148"/>
      <c r="D99" s="162"/>
      <c r="E99" s="162"/>
      <c r="F99" s="181" t="str">
        <f t="shared" si="24"/>
        <v/>
      </c>
      <c r="G99" s="204"/>
      <c r="H99" s="206"/>
    </row>
    <row r="100" spans="1:8" ht="15.75" customHeight="1">
      <c r="A100" s="188"/>
      <c r="B100" s="162"/>
      <c r="C100" s="148"/>
      <c r="D100" s="162"/>
      <c r="E100" s="162"/>
      <c r="F100" s="181" t="str">
        <f t="shared" si="24"/>
        <v/>
      </c>
      <c r="G100" s="204"/>
      <c r="H100" s="206"/>
    </row>
    <row r="101" spans="1:8" ht="15.75" customHeight="1">
      <c r="A101" s="188"/>
      <c r="B101" s="162"/>
      <c r="C101" s="148"/>
      <c r="D101" s="162"/>
      <c r="E101" s="162"/>
      <c r="F101" s="181" t="str">
        <f t="shared" si="24"/>
        <v/>
      </c>
      <c r="G101" s="204"/>
      <c r="H101" s="206"/>
    </row>
    <row r="102" spans="1:8" ht="15.75" customHeight="1">
      <c r="A102" s="188"/>
      <c r="B102" s="162"/>
      <c r="C102" s="148"/>
      <c r="D102" s="162"/>
      <c r="E102" s="162"/>
      <c r="F102" s="181" t="str">
        <f t="shared" si="24"/>
        <v/>
      </c>
      <c r="G102" s="204"/>
      <c r="H102" s="206"/>
    </row>
    <row r="103" spans="1:8" ht="15.75" customHeight="1">
      <c r="A103" s="188"/>
      <c r="B103" s="162"/>
      <c r="C103" s="148"/>
      <c r="D103" s="162"/>
      <c r="E103" s="162"/>
      <c r="F103" s="181" t="str">
        <f t="shared" si="24"/>
        <v/>
      </c>
      <c r="G103" s="204"/>
      <c r="H103" s="206"/>
    </row>
    <row r="104" spans="1:8" ht="15.75" customHeight="1">
      <c r="A104" s="188"/>
      <c r="B104" s="162"/>
      <c r="C104" s="148"/>
      <c r="D104" s="162"/>
      <c r="E104" s="162"/>
      <c r="F104" s="181" t="str">
        <f t="shared" si="24"/>
        <v/>
      </c>
      <c r="G104" s="204"/>
      <c r="H104" s="206"/>
    </row>
    <row r="105" spans="1:8" ht="15.75" customHeight="1">
      <c r="A105" s="188"/>
      <c r="B105" s="162"/>
      <c r="C105" s="148"/>
      <c r="D105" s="162"/>
      <c r="E105" s="162"/>
      <c r="F105" s="181" t="str">
        <f t="shared" si="24"/>
        <v/>
      </c>
      <c r="G105" s="204"/>
      <c r="H105" s="206"/>
    </row>
    <row r="106" spans="1:8" ht="15.75" customHeight="1">
      <c r="A106" s="188"/>
      <c r="B106" s="162"/>
      <c r="C106" s="148"/>
      <c r="D106" s="162"/>
      <c r="E106" s="162"/>
      <c r="F106" s="181" t="str">
        <f t="shared" si="24"/>
        <v/>
      </c>
      <c r="G106" s="204"/>
      <c r="H106" s="206"/>
    </row>
    <row r="107" spans="1:8" ht="15.75" customHeight="1">
      <c r="A107" s="188"/>
      <c r="B107" s="162"/>
      <c r="C107" s="148"/>
      <c r="D107" s="162"/>
      <c r="E107" s="162"/>
      <c r="F107" s="181" t="str">
        <f t="shared" si="24"/>
        <v/>
      </c>
      <c r="G107" s="204"/>
      <c r="H107" s="206"/>
    </row>
    <row r="108" spans="1:8" ht="15.75" customHeight="1">
      <c r="A108" s="188"/>
      <c r="B108" s="162"/>
      <c r="C108" s="148"/>
      <c r="D108" s="162"/>
      <c r="E108" s="162"/>
      <c r="F108" s="181" t="str">
        <f t="shared" si="24"/>
        <v/>
      </c>
      <c r="G108" s="204"/>
      <c r="H108" s="206"/>
    </row>
    <row r="109" spans="1:8" ht="15.75" customHeight="1">
      <c r="A109" s="188"/>
      <c r="B109" s="162"/>
      <c r="C109" s="148"/>
      <c r="D109" s="162"/>
      <c r="E109" s="162"/>
      <c r="F109" s="181" t="str">
        <f t="shared" si="24"/>
        <v/>
      </c>
      <c r="G109" s="204"/>
      <c r="H109" s="206"/>
    </row>
    <row r="110" spans="1:8" ht="15.75" customHeight="1">
      <c r="A110" s="188"/>
      <c r="B110" s="162"/>
      <c r="C110" s="148"/>
      <c r="D110" s="162"/>
      <c r="E110" s="162"/>
      <c r="F110" s="181" t="str">
        <f t="shared" si="24"/>
        <v/>
      </c>
      <c r="G110" s="204"/>
      <c r="H110" s="206"/>
    </row>
    <row r="111" spans="1:8" ht="15.75" customHeight="1">
      <c r="A111" s="188"/>
      <c r="B111" s="162"/>
      <c r="C111" s="148"/>
      <c r="D111" s="162"/>
      <c r="E111" s="162"/>
      <c r="F111" s="181" t="str">
        <f t="shared" si="24"/>
        <v/>
      </c>
      <c r="G111" s="204"/>
      <c r="H111" s="206"/>
    </row>
    <row r="112" spans="1:8" ht="15.75" customHeight="1">
      <c r="A112" s="188"/>
      <c r="B112" s="162"/>
      <c r="C112" s="148"/>
      <c r="D112" s="162"/>
      <c r="E112" s="162"/>
      <c r="F112" s="181" t="str">
        <f t="shared" si="24"/>
        <v/>
      </c>
      <c r="G112" s="204"/>
      <c r="H112" s="206"/>
    </row>
    <row r="113" spans="1:8" ht="15.75" customHeight="1">
      <c r="A113" s="188"/>
      <c r="B113" s="162"/>
      <c r="C113" s="148"/>
      <c r="D113" s="162"/>
      <c r="E113" s="162"/>
      <c r="F113" s="181" t="str">
        <f t="shared" si="24"/>
        <v/>
      </c>
      <c r="G113" s="204"/>
      <c r="H113" s="206"/>
    </row>
    <row r="114" spans="1:8" ht="15.75" customHeight="1">
      <c r="A114" s="188"/>
      <c r="B114" s="162"/>
      <c r="C114" s="148"/>
      <c r="D114" s="162"/>
      <c r="E114" s="162"/>
      <c r="F114" s="181" t="str">
        <f t="shared" si="24"/>
        <v/>
      </c>
      <c r="G114" s="204"/>
      <c r="H114" s="206"/>
    </row>
    <row r="115" spans="1:8" ht="15.75" customHeight="1">
      <c r="A115" s="188"/>
      <c r="B115" s="162"/>
      <c r="C115" s="148"/>
      <c r="D115" s="162"/>
      <c r="E115" s="162"/>
      <c r="F115" s="181" t="str">
        <f t="shared" si="24"/>
        <v/>
      </c>
      <c r="G115" s="204"/>
      <c r="H115" s="206"/>
    </row>
    <row r="116" spans="1:8" ht="15.75" customHeight="1">
      <c r="A116" s="188"/>
      <c r="B116" s="162"/>
      <c r="C116" s="148"/>
      <c r="D116" s="162"/>
      <c r="E116" s="162"/>
      <c r="F116" s="181" t="str">
        <f t="shared" si="24"/>
        <v/>
      </c>
      <c r="G116" s="204"/>
      <c r="H116" s="206"/>
    </row>
    <row r="117" spans="1:8" ht="15.75" customHeight="1">
      <c r="A117" s="188"/>
      <c r="B117" s="162"/>
      <c r="C117" s="148"/>
      <c r="D117" s="162"/>
      <c r="E117" s="162"/>
      <c r="F117" s="181" t="str">
        <f t="shared" si="24"/>
        <v/>
      </c>
      <c r="G117" s="204"/>
      <c r="H117" s="206"/>
    </row>
    <row r="118" spans="1:8" ht="15.75" customHeight="1">
      <c r="A118" s="188"/>
      <c r="B118" s="162"/>
      <c r="C118" s="148"/>
      <c r="D118" s="162"/>
      <c r="E118" s="162"/>
      <c r="F118" s="181" t="str">
        <f t="shared" si="24"/>
        <v/>
      </c>
      <c r="G118" s="204"/>
      <c r="H118" s="206"/>
    </row>
    <row r="119" spans="1:8" ht="15.75" customHeight="1">
      <c r="A119" s="188"/>
      <c r="B119" s="162"/>
      <c r="C119" s="148"/>
      <c r="D119" s="162"/>
      <c r="E119" s="162"/>
      <c r="F119" s="181" t="str">
        <f t="shared" si="24"/>
        <v/>
      </c>
      <c r="G119" s="204"/>
      <c r="H119" s="206"/>
    </row>
    <row r="120" spans="1:8" ht="15.75" customHeight="1">
      <c r="A120" s="188"/>
      <c r="B120" s="162"/>
      <c r="C120" s="148"/>
      <c r="D120" s="162"/>
      <c r="E120" s="162"/>
      <c r="F120" s="181" t="str">
        <f t="shared" si="24"/>
        <v/>
      </c>
      <c r="G120" s="204"/>
      <c r="H120" s="206"/>
    </row>
    <row r="121" spans="1:8" ht="15.75" customHeight="1">
      <c r="A121" s="188"/>
      <c r="B121" s="162"/>
      <c r="C121" s="148"/>
      <c r="D121" s="162"/>
      <c r="E121" s="162"/>
      <c r="F121" s="181" t="str">
        <f t="shared" si="24"/>
        <v/>
      </c>
      <c r="G121" s="204"/>
      <c r="H121" s="206"/>
    </row>
    <row r="122" spans="1:8" ht="15.75" customHeight="1">
      <c r="A122" s="188"/>
      <c r="B122" s="162"/>
      <c r="C122" s="148"/>
      <c r="D122" s="162"/>
      <c r="E122" s="162"/>
      <c r="F122" s="181" t="str">
        <f t="shared" si="24"/>
        <v/>
      </c>
      <c r="G122" s="204"/>
      <c r="H122" s="206"/>
    </row>
    <row r="123" spans="1:8" ht="15.75" customHeight="1">
      <c r="A123" s="188"/>
      <c r="B123" s="162"/>
      <c r="C123" s="148"/>
      <c r="D123" s="162"/>
      <c r="E123" s="162"/>
      <c r="F123" s="181" t="str">
        <f t="shared" si="24"/>
        <v/>
      </c>
      <c r="G123" s="204"/>
      <c r="H123" s="206"/>
    </row>
    <row r="124" spans="1:8" ht="15.75" customHeight="1">
      <c r="A124" s="188"/>
      <c r="B124" s="162"/>
      <c r="C124" s="148"/>
      <c r="D124" s="162"/>
      <c r="E124" s="162"/>
      <c r="F124" s="181" t="str">
        <f t="shared" si="24"/>
        <v/>
      </c>
      <c r="G124" s="204"/>
      <c r="H124" s="206"/>
    </row>
    <row r="125" spans="1:8" ht="15.75" customHeight="1">
      <c r="A125" s="188"/>
      <c r="B125" s="162"/>
      <c r="C125" s="148"/>
      <c r="D125" s="162"/>
      <c r="E125" s="162"/>
      <c r="F125" s="181" t="str">
        <f t="shared" si="24"/>
        <v/>
      </c>
      <c r="G125" s="204"/>
      <c r="H125" s="206"/>
    </row>
    <row r="126" spans="1:8" ht="15.75" customHeight="1">
      <c r="A126" s="188"/>
      <c r="B126" s="162"/>
      <c r="C126" s="148"/>
      <c r="D126" s="162"/>
      <c r="E126" s="162"/>
      <c r="F126" s="181" t="str">
        <f t="shared" si="24"/>
        <v/>
      </c>
      <c r="G126" s="204"/>
      <c r="H126" s="206"/>
    </row>
    <row r="127" spans="1:8" ht="15.75" customHeight="1">
      <c r="A127" s="188"/>
      <c r="B127" s="162"/>
      <c r="C127" s="148"/>
      <c r="D127" s="162"/>
      <c r="E127" s="162"/>
      <c r="F127" s="181" t="str">
        <f t="shared" si="24"/>
        <v/>
      </c>
      <c r="G127" s="204"/>
      <c r="H127" s="206"/>
    </row>
    <row r="128" spans="1:8" ht="15.75" customHeight="1">
      <c r="A128" s="188"/>
      <c r="B128" s="162"/>
      <c r="C128" s="148"/>
      <c r="D128" s="162"/>
      <c r="E128" s="162"/>
      <c r="F128" s="181" t="str">
        <f t="shared" si="24"/>
        <v/>
      </c>
      <c r="G128" s="204"/>
      <c r="H128" s="206"/>
    </row>
    <row r="129" spans="1:8" ht="15.75" customHeight="1">
      <c r="A129" s="188"/>
      <c r="B129" s="162"/>
      <c r="C129" s="148"/>
      <c r="D129" s="162"/>
      <c r="E129" s="162"/>
      <c r="F129" s="181" t="str">
        <f t="shared" si="24"/>
        <v/>
      </c>
      <c r="G129" s="204"/>
      <c r="H129" s="206"/>
    </row>
    <row r="130" spans="1:8" ht="15.75" customHeight="1">
      <c r="A130" s="188"/>
      <c r="B130" s="162"/>
      <c r="C130" s="148"/>
      <c r="D130" s="162"/>
      <c r="E130" s="162"/>
      <c r="F130" s="181" t="str">
        <f t="shared" si="24"/>
        <v/>
      </c>
      <c r="G130" s="204"/>
      <c r="H130" s="206"/>
    </row>
    <row r="131" spans="1:8" ht="15.75" customHeight="1">
      <c r="A131" s="188"/>
      <c r="B131" s="162"/>
      <c r="C131" s="148"/>
      <c r="D131" s="162"/>
      <c r="E131" s="162"/>
      <c r="F131" s="181" t="str">
        <f t="shared" si="24"/>
        <v/>
      </c>
      <c r="G131" s="204"/>
      <c r="H131" s="206"/>
    </row>
    <row r="132" spans="1:8" ht="15.75" customHeight="1">
      <c r="A132" s="188"/>
      <c r="B132" s="162"/>
      <c r="C132" s="148"/>
      <c r="D132" s="162"/>
      <c r="E132" s="162"/>
      <c r="F132" s="181" t="str">
        <f t="shared" si="24"/>
        <v/>
      </c>
      <c r="G132" s="204"/>
      <c r="H132" s="206"/>
    </row>
    <row r="133" spans="1:8" ht="15.75" customHeight="1">
      <c r="A133" s="188"/>
      <c r="B133" s="162"/>
      <c r="C133" s="148"/>
      <c r="D133" s="162"/>
      <c r="E133" s="162"/>
      <c r="F133" s="181" t="str">
        <f t="shared" si="24"/>
        <v/>
      </c>
      <c r="G133" s="204"/>
      <c r="H133" s="206"/>
    </row>
    <row r="134" spans="1:8" ht="15.75" customHeight="1">
      <c r="A134" s="188"/>
      <c r="B134" s="162"/>
      <c r="C134" s="148"/>
      <c r="D134" s="162"/>
      <c r="E134" s="162"/>
      <c r="F134" s="181" t="str">
        <f t="shared" si="24"/>
        <v/>
      </c>
      <c r="G134" s="204"/>
      <c r="H134" s="206"/>
    </row>
    <row r="135" spans="1:8" ht="15.75" customHeight="1">
      <c r="A135" s="188"/>
      <c r="B135" s="162"/>
      <c r="C135" s="148"/>
      <c r="D135" s="162"/>
      <c r="E135" s="162"/>
      <c r="F135" s="181" t="str">
        <f t="shared" si="24"/>
        <v/>
      </c>
      <c r="G135" s="204"/>
      <c r="H135" s="206"/>
    </row>
    <row r="136" spans="1:8" ht="15.75" customHeight="1">
      <c r="A136" s="188"/>
      <c r="B136" s="162"/>
      <c r="C136" s="148"/>
      <c r="D136" s="162"/>
      <c r="E136" s="162"/>
      <c r="F136" s="181" t="str">
        <f t="shared" si="24"/>
        <v/>
      </c>
      <c r="G136" s="204"/>
      <c r="H136" s="206"/>
    </row>
    <row r="137" spans="1:8" ht="15.75" customHeight="1">
      <c r="A137" s="188"/>
      <c r="B137" s="162"/>
      <c r="C137" s="148"/>
      <c r="D137" s="162"/>
      <c r="E137" s="162"/>
      <c r="F137" s="181" t="str">
        <f t="shared" si="24"/>
        <v/>
      </c>
      <c r="G137" s="204"/>
      <c r="H137" s="206"/>
    </row>
    <row r="138" spans="1:8" ht="15.75" customHeight="1">
      <c r="A138" s="188"/>
      <c r="B138" s="162"/>
      <c r="C138" s="148"/>
      <c r="D138" s="162"/>
      <c r="E138" s="162"/>
      <c r="F138" s="181" t="str">
        <f t="shared" si="24"/>
        <v/>
      </c>
      <c r="G138" s="204"/>
      <c r="H138" s="206"/>
    </row>
    <row r="139" spans="1:8" ht="15.75" customHeight="1">
      <c r="A139" s="188"/>
      <c r="B139" s="162"/>
      <c r="C139" s="148"/>
      <c r="D139" s="162"/>
      <c r="E139" s="162"/>
      <c r="F139" s="181" t="str">
        <f t="shared" si="24"/>
        <v/>
      </c>
      <c r="G139" s="204"/>
      <c r="H139" s="206"/>
    </row>
    <row r="140" spans="1:8" ht="15.75" customHeight="1">
      <c r="A140" s="188"/>
      <c r="B140" s="162"/>
      <c r="C140" s="148"/>
      <c r="D140" s="162"/>
      <c r="E140" s="162"/>
      <c r="F140" s="181" t="str">
        <f t="shared" si="24"/>
        <v/>
      </c>
      <c r="G140" s="204"/>
      <c r="H140" s="206"/>
    </row>
    <row r="141" spans="1:8" ht="15.75" customHeight="1">
      <c r="A141" s="188"/>
      <c r="B141" s="162"/>
      <c r="C141" s="148"/>
      <c r="D141" s="162"/>
      <c r="E141" s="162"/>
      <c r="F141" s="181" t="str">
        <f t="shared" si="24"/>
        <v/>
      </c>
      <c r="G141" s="204"/>
      <c r="H141" s="206"/>
    </row>
    <row r="142" spans="1:8" ht="15.75" customHeight="1">
      <c r="A142" s="188"/>
      <c r="B142" s="162"/>
      <c r="C142" s="148"/>
      <c r="D142" s="162"/>
      <c r="E142" s="162"/>
      <c r="F142" s="181" t="str">
        <f t="shared" si="24"/>
        <v/>
      </c>
      <c r="G142" s="204"/>
      <c r="H142" s="206"/>
    </row>
    <row r="143" spans="1:8" ht="15.75" customHeight="1">
      <c r="A143" s="188"/>
      <c r="B143" s="162"/>
      <c r="C143" s="148"/>
      <c r="D143" s="162"/>
      <c r="E143" s="162"/>
      <c r="F143" s="181" t="str">
        <f t="shared" si="24"/>
        <v/>
      </c>
      <c r="G143" s="204"/>
      <c r="H143" s="206"/>
    </row>
    <row r="144" spans="1:8" ht="15.75" customHeight="1">
      <c r="A144" s="188"/>
      <c r="B144" s="162"/>
      <c r="C144" s="148"/>
      <c r="D144" s="162"/>
      <c r="E144" s="162"/>
      <c r="F144" s="181" t="str">
        <f t="shared" si="24"/>
        <v/>
      </c>
      <c r="G144" s="204"/>
      <c r="H144" s="206"/>
    </row>
    <row r="145" spans="1:8" ht="15.75" customHeight="1">
      <c r="A145" s="188"/>
      <c r="B145" s="162"/>
      <c r="C145" s="148"/>
      <c r="D145" s="162"/>
      <c r="E145" s="162"/>
      <c r="F145" s="181" t="str">
        <f t="shared" si="24"/>
        <v/>
      </c>
      <c r="G145" s="204"/>
      <c r="H145" s="206"/>
    </row>
    <row r="146" spans="1:8" ht="15.75" customHeight="1">
      <c r="A146" s="188"/>
      <c r="B146" s="162"/>
      <c r="C146" s="148"/>
      <c r="D146" s="162"/>
      <c r="E146" s="162"/>
      <c r="F146" s="181" t="str">
        <f t="shared" si="24"/>
        <v/>
      </c>
      <c r="G146" s="204"/>
      <c r="H146" s="206"/>
    </row>
    <row r="147" spans="1:8" ht="15.75" customHeight="1">
      <c r="A147" s="188"/>
      <c r="B147" s="162"/>
      <c r="C147" s="148"/>
      <c r="D147" s="162"/>
      <c r="E147" s="162"/>
      <c r="F147" s="181" t="str">
        <f t="shared" si="24"/>
        <v/>
      </c>
      <c r="G147" s="204"/>
      <c r="H147" s="206"/>
    </row>
    <row r="148" spans="1:8" ht="15.75" customHeight="1">
      <c r="A148" s="188"/>
      <c r="B148" s="162"/>
      <c r="C148" s="148"/>
      <c r="D148" s="162"/>
      <c r="E148" s="162"/>
      <c r="F148" s="181" t="str">
        <f t="shared" si="24"/>
        <v/>
      </c>
      <c r="G148" s="204"/>
      <c r="H148" s="206"/>
    </row>
    <row r="149" spans="1:8" ht="15.75" customHeight="1">
      <c r="A149" s="188"/>
      <c r="B149" s="162"/>
      <c r="C149" s="148"/>
      <c r="D149" s="162"/>
      <c r="E149" s="162"/>
      <c r="F149" s="181" t="str">
        <f t="shared" si="24"/>
        <v/>
      </c>
      <c r="G149" s="204"/>
      <c r="H149" s="206"/>
    </row>
    <row r="150" spans="1:8" ht="15.75" customHeight="1">
      <c r="A150" s="188"/>
      <c r="B150" s="162"/>
      <c r="C150" s="148"/>
      <c r="D150" s="162"/>
      <c r="E150" s="162"/>
      <c r="F150" s="181" t="str">
        <f t="shared" si="24"/>
        <v/>
      </c>
      <c r="G150" s="204"/>
      <c r="H150" s="206"/>
    </row>
    <row r="151" spans="1:8" ht="15.75" customHeight="1">
      <c r="A151" s="188"/>
      <c r="B151" s="162"/>
      <c r="C151" s="148"/>
      <c r="D151" s="162"/>
      <c r="E151" s="162"/>
      <c r="F151" s="181" t="str">
        <f t="shared" si="24"/>
        <v/>
      </c>
      <c r="G151" s="204"/>
      <c r="H151" s="206"/>
    </row>
    <row r="152" spans="1:8" ht="15.75" customHeight="1">
      <c r="A152" s="188"/>
      <c r="B152" s="162"/>
      <c r="C152" s="148"/>
      <c r="D152" s="162"/>
      <c r="E152" s="162"/>
      <c r="F152" s="181" t="str">
        <f t="shared" si="24"/>
        <v/>
      </c>
      <c r="G152" s="204"/>
      <c r="H152" s="206"/>
    </row>
    <row r="153" spans="1:8" ht="15.75" customHeight="1">
      <c r="A153" s="188"/>
      <c r="B153" s="162"/>
      <c r="C153" s="148"/>
      <c r="D153" s="162"/>
      <c r="E153" s="162"/>
      <c r="F153" s="181" t="str">
        <f t="shared" si="24"/>
        <v/>
      </c>
      <c r="G153" s="204"/>
      <c r="H153" s="206"/>
    </row>
    <row r="154" spans="1:8" ht="15.75" customHeight="1">
      <c r="A154" s="188"/>
      <c r="B154" s="162"/>
      <c r="C154" s="148"/>
      <c r="D154" s="162"/>
      <c r="E154" s="162"/>
      <c r="F154" s="181" t="str">
        <f t="shared" si="24"/>
        <v/>
      </c>
      <c r="G154" s="204"/>
      <c r="H154" s="206"/>
    </row>
    <row r="155" spans="1:8" ht="15.75" customHeight="1">
      <c r="A155" s="188"/>
      <c r="B155" s="162"/>
      <c r="C155" s="148"/>
      <c r="D155" s="162"/>
      <c r="E155" s="162"/>
      <c r="F155" s="181" t="str">
        <f t="shared" si="24"/>
        <v/>
      </c>
      <c r="G155" s="204"/>
      <c r="H155" s="206"/>
    </row>
    <row r="156" spans="1:8" ht="15.75" customHeight="1">
      <c r="A156" s="188"/>
      <c r="B156" s="162"/>
      <c r="C156" s="148"/>
      <c r="D156" s="162"/>
      <c r="E156" s="162"/>
      <c r="F156" s="181" t="str">
        <f t="shared" si="24"/>
        <v/>
      </c>
      <c r="G156" s="204"/>
      <c r="H156" s="206"/>
    </row>
    <row r="157" spans="1:8" ht="15.75" customHeight="1">
      <c r="A157" s="188"/>
      <c r="B157" s="162"/>
      <c r="C157" s="148"/>
      <c r="D157" s="162"/>
      <c r="E157" s="162"/>
      <c r="F157" s="181" t="str">
        <f t="shared" si="24"/>
        <v/>
      </c>
      <c r="G157" s="204"/>
      <c r="H157" s="206"/>
    </row>
    <row r="158" spans="1:8" ht="15.75" customHeight="1">
      <c r="A158" s="221"/>
      <c r="B158" s="208"/>
      <c r="C158" s="148"/>
      <c r="D158" s="208"/>
      <c r="E158" s="208"/>
      <c r="F158" s="181" t="str">
        <f t="shared" si="24"/>
        <v/>
      </c>
      <c r="G158" s="204"/>
      <c r="H158" s="222"/>
    </row>
    <row r="159" spans="1:8" ht="15.75" customHeight="1">
      <c r="A159" s="194"/>
      <c r="B159" s="195"/>
      <c r="C159" s="148"/>
      <c r="D159" s="195"/>
      <c r="E159" s="195"/>
      <c r="F159" s="198" t="str">
        <f t="shared" si="24"/>
        <v/>
      </c>
      <c r="G159" s="204"/>
      <c r="H159" s="210"/>
    </row>
    <row r="160" spans="1:8" ht="15.75" customHeight="1">
      <c r="A160" s="140"/>
      <c r="B160" s="140"/>
      <c r="C160" s="173" t="s">
        <v>68</v>
      </c>
      <c r="D160" s="140"/>
      <c r="E160" s="140"/>
      <c r="F160" s="201"/>
      <c r="G160" s="140" t="s">
        <v>70</v>
      </c>
      <c r="H160" s="140"/>
    </row>
    <row r="161" spans="1:8" ht="15.75" hidden="1" customHeight="1">
      <c r="A161" s="140"/>
      <c r="B161" s="140"/>
      <c r="C161" s="141"/>
      <c r="D161" s="140"/>
      <c r="E161" s="140"/>
      <c r="F161" s="141"/>
      <c r="G161" s="140"/>
      <c r="H161" s="140"/>
    </row>
    <row r="162" spans="1:8" ht="15.75" hidden="1" customHeight="1">
      <c r="A162" s="140"/>
      <c r="B162" s="140"/>
      <c r="C162" s="141"/>
      <c r="D162" s="140"/>
      <c r="E162" s="140"/>
      <c r="F162" s="141"/>
      <c r="G162" s="140"/>
      <c r="H162" s="140"/>
    </row>
    <row r="163" spans="1:8" ht="15.75" hidden="1" customHeight="1">
      <c r="A163" s="140"/>
      <c r="B163" s="140"/>
      <c r="C163" s="141"/>
      <c r="D163" s="140"/>
      <c r="E163" s="140"/>
      <c r="F163" s="141"/>
      <c r="G163" s="140"/>
      <c r="H163" s="140"/>
    </row>
    <row r="164" spans="1:8" ht="15.75" hidden="1" customHeight="1">
      <c r="A164" s="140"/>
      <c r="B164" s="140"/>
      <c r="C164" s="141"/>
      <c r="D164" s="140"/>
      <c r="E164" s="140"/>
      <c r="F164" s="141"/>
      <c r="G164" s="140"/>
      <c r="H164" s="140"/>
    </row>
    <row r="165" spans="1:8" ht="15.75" hidden="1" customHeight="1">
      <c r="A165" s="140"/>
      <c r="B165" s="140"/>
      <c r="C165" s="141"/>
      <c r="D165" s="140"/>
      <c r="E165" s="140"/>
      <c r="F165" s="141"/>
      <c r="G165" s="140"/>
      <c r="H165" s="140"/>
    </row>
    <row r="166" spans="1:8" ht="15.75" hidden="1" customHeight="1">
      <c r="A166" s="140"/>
      <c r="B166" s="140"/>
      <c r="C166" s="141"/>
      <c r="D166" s="140"/>
      <c r="E166" s="140"/>
      <c r="F166" s="141"/>
      <c r="G166" s="140"/>
      <c r="H166" s="140"/>
    </row>
    <row r="167" spans="1:8" ht="15.75" hidden="1" customHeight="1">
      <c r="A167" s="140"/>
      <c r="B167" s="140"/>
      <c r="C167" s="141"/>
      <c r="D167" s="140"/>
      <c r="E167" s="140"/>
      <c r="F167" s="141"/>
      <c r="G167" s="140"/>
      <c r="H167" s="140"/>
    </row>
    <row r="168" spans="1:8" ht="15.75" hidden="1" customHeight="1">
      <c r="A168" s="140"/>
      <c r="B168" s="140"/>
      <c r="C168" s="141"/>
      <c r="D168" s="140"/>
      <c r="E168" s="140"/>
      <c r="F168" s="141"/>
      <c r="G168" s="140"/>
      <c r="H168" s="140"/>
    </row>
    <row r="169" spans="1:8" ht="15.75" hidden="1" customHeight="1">
      <c r="A169" s="140"/>
      <c r="B169" s="140"/>
      <c r="C169" s="141"/>
      <c r="D169" s="140"/>
      <c r="E169" s="140"/>
      <c r="F169" s="141"/>
      <c r="G169" s="140"/>
      <c r="H169" s="140"/>
    </row>
    <row r="170" spans="1:8" ht="15.75" hidden="1" customHeight="1">
      <c r="A170" s="140"/>
      <c r="B170" s="140"/>
      <c r="C170" s="141"/>
      <c r="D170" s="140"/>
      <c r="E170" s="140"/>
      <c r="F170" s="141"/>
      <c r="G170" s="140"/>
      <c r="H170" s="140"/>
    </row>
    <row r="171" spans="1:8" ht="15.75" hidden="1" customHeight="1">
      <c r="A171" s="140"/>
      <c r="B171" s="140"/>
      <c r="C171" s="141"/>
      <c r="D171" s="140"/>
      <c r="E171" s="140"/>
      <c r="F171" s="141"/>
      <c r="G171" s="140"/>
      <c r="H171" s="140"/>
    </row>
    <row r="172" spans="1:8" ht="15.75" hidden="1" customHeight="1">
      <c r="A172" s="140"/>
      <c r="B172" s="140"/>
      <c r="C172" s="141"/>
      <c r="D172" s="140"/>
      <c r="E172" s="140"/>
      <c r="F172" s="141"/>
      <c r="G172" s="140"/>
      <c r="H172" s="140"/>
    </row>
    <row r="173" spans="1:8" ht="15.75" hidden="1" customHeight="1">
      <c r="A173" s="140"/>
      <c r="B173" s="140"/>
      <c r="C173" s="141"/>
      <c r="D173" s="140"/>
      <c r="E173" s="140"/>
      <c r="F173" s="141"/>
      <c r="G173" s="140"/>
      <c r="H173" s="140"/>
    </row>
    <row r="174" spans="1:8" ht="15.75" hidden="1" customHeight="1">
      <c r="A174" s="140"/>
      <c r="B174" s="140"/>
      <c r="C174" s="141"/>
      <c r="D174" s="140"/>
      <c r="E174" s="140"/>
      <c r="F174" s="141"/>
      <c r="G174" s="140"/>
      <c r="H174" s="140"/>
    </row>
    <row r="175" spans="1:8" ht="15.75" hidden="1" customHeight="1">
      <c r="A175" s="140"/>
      <c r="B175" s="140"/>
      <c r="C175" s="141"/>
      <c r="D175" s="140"/>
      <c r="E175" s="140"/>
      <c r="F175" s="141"/>
      <c r="G175" s="140"/>
      <c r="H175" s="140"/>
    </row>
    <row r="176" spans="1:8" ht="15.75" hidden="1" customHeight="1">
      <c r="A176" s="140"/>
      <c r="B176" s="140"/>
      <c r="C176" s="141"/>
      <c r="D176" s="140"/>
      <c r="E176" s="140"/>
      <c r="F176" s="141"/>
      <c r="G176" s="140"/>
      <c r="H176" s="140"/>
    </row>
    <row r="177" spans="1:8" ht="15.75" hidden="1" customHeight="1">
      <c r="A177" s="140"/>
      <c r="B177" s="140"/>
      <c r="C177" s="141"/>
      <c r="D177" s="140"/>
      <c r="E177" s="140"/>
      <c r="F177" s="141"/>
      <c r="G177" s="140"/>
      <c r="H177" s="140"/>
    </row>
    <row r="178" spans="1:8" ht="15.75" hidden="1" customHeight="1">
      <c r="A178" s="140"/>
      <c r="B178" s="140"/>
      <c r="C178" s="141"/>
      <c r="D178" s="140"/>
      <c r="E178" s="140"/>
      <c r="F178" s="141"/>
      <c r="G178" s="140"/>
      <c r="H178" s="140"/>
    </row>
    <row r="179" spans="1:8" ht="15.75" hidden="1" customHeight="1">
      <c r="A179" s="140"/>
      <c r="B179" s="140"/>
      <c r="C179" s="141"/>
      <c r="D179" s="140"/>
      <c r="E179" s="140"/>
      <c r="F179" s="141"/>
      <c r="G179" s="140"/>
      <c r="H179" s="140"/>
    </row>
    <row r="180" spans="1:8" ht="15.75" hidden="1" customHeight="1">
      <c r="A180" s="140"/>
      <c r="B180" s="140"/>
      <c r="C180" s="141"/>
      <c r="D180" s="140"/>
      <c r="E180" s="140"/>
      <c r="F180" s="141"/>
      <c r="G180" s="140"/>
      <c r="H180" s="140"/>
    </row>
    <row r="181" spans="1:8" ht="15.75" hidden="1" customHeight="1">
      <c r="A181" s="140"/>
      <c r="B181" s="140"/>
      <c r="C181" s="141"/>
      <c r="D181" s="140"/>
      <c r="E181" s="140"/>
      <c r="F181" s="141"/>
      <c r="G181" s="140"/>
      <c r="H181" s="140"/>
    </row>
    <row r="182" spans="1:8" ht="15.75" hidden="1" customHeight="1">
      <c r="A182" s="140"/>
      <c r="B182" s="140"/>
      <c r="C182" s="141"/>
      <c r="D182" s="140"/>
      <c r="E182" s="140"/>
      <c r="F182" s="141"/>
      <c r="G182" s="140"/>
      <c r="H182" s="140"/>
    </row>
    <row r="183" spans="1:8" ht="15.75" hidden="1" customHeight="1">
      <c r="A183" s="140"/>
      <c r="B183" s="140"/>
      <c r="C183" s="141"/>
      <c r="D183" s="140"/>
      <c r="E183" s="140"/>
      <c r="F183" s="141"/>
      <c r="G183" s="140"/>
      <c r="H183" s="140"/>
    </row>
    <row r="184" spans="1:8" ht="15.75" hidden="1" customHeight="1">
      <c r="A184" s="140"/>
      <c r="B184" s="140"/>
      <c r="C184" s="141"/>
      <c r="D184" s="140"/>
      <c r="E184" s="140"/>
      <c r="F184" s="141"/>
      <c r="G184" s="140"/>
      <c r="H184" s="140"/>
    </row>
    <row r="185" spans="1:8" ht="15.75" hidden="1" customHeight="1">
      <c r="A185" s="140"/>
      <c r="B185" s="140"/>
      <c r="C185" s="141"/>
      <c r="D185" s="140"/>
      <c r="E185" s="140"/>
      <c r="F185" s="141"/>
      <c r="G185" s="140"/>
      <c r="H185" s="140"/>
    </row>
    <row r="186" spans="1:8" ht="15.75" hidden="1" customHeight="1">
      <c r="A186" s="140"/>
      <c r="B186" s="140"/>
      <c r="C186" s="141"/>
      <c r="D186" s="140"/>
      <c r="E186" s="140"/>
      <c r="F186" s="141"/>
      <c r="G186" s="140"/>
      <c r="H186" s="140"/>
    </row>
    <row r="187" spans="1:8" ht="15.75" hidden="1" customHeight="1">
      <c r="A187" s="140"/>
      <c r="B187" s="140"/>
      <c r="C187" s="141"/>
      <c r="D187" s="140"/>
      <c r="E187" s="140"/>
      <c r="F187" s="141"/>
      <c r="G187" s="140"/>
      <c r="H187" s="140"/>
    </row>
    <row r="188" spans="1:8" ht="15.75" hidden="1" customHeight="1">
      <c r="A188" s="140"/>
      <c r="B188" s="140"/>
      <c r="C188" s="141"/>
      <c r="D188" s="140"/>
      <c r="E188" s="140"/>
      <c r="F188" s="141"/>
      <c r="G188" s="140"/>
      <c r="H188" s="140"/>
    </row>
    <row r="189" spans="1:8" ht="15.75" hidden="1" customHeight="1">
      <c r="A189" s="140"/>
      <c r="B189" s="140"/>
      <c r="C189" s="141"/>
      <c r="D189" s="140"/>
      <c r="E189" s="140"/>
      <c r="F189" s="141"/>
      <c r="G189" s="140"/>
      <c r="H189" s="140"/>
    </row>
    <row r="190" spans="1:8" ht="15.75" hidden="1" customHeight="1">
      <c r="A190" s="140"/>
      <c r="B190" s="140"/>
      <c r="C190" s="141"/>
      <c r="D190" s="140"/>
      <c r="E190" s="140"/>
      <c r="F190" s="141"/>
      <c r="G190" s="140"/>
      <c r="H190" s="140"/>
    </row>
    <row r="191" spans="1:8" ht="15.75" hidden="1" customHeight="1">
      <c r="A191" s="140"/>
      <c r="B191" s="140"/>
      <c r="C191" s="141"/>
      <c r="D191" s="140"/>
      <c r="E191" s="140"/>
      <c r="F191" s="141"/>
      <c r="G191" s="140"/>
      <c r="H191" s="140"/>
    </row>
    <row r="192" spans="1:8" ht="15.75" hidden="1" customHeight="1">
      <c r="A192" s="140"/>
      <c r="B192" s="140"/>
      <c r="C192" s="141"/>
      <c r="D192" s="140"/>
      <c r="E192" s="140"/>
      <c r="F192" s="141"/>
      <c r="G192" s="140"/>
      <c r="H192" s="140"/>
    </row>
    <row r="193" spans="1:8" ht="15.75" hidden="1" customHeight="1">
      <c r="A193" s="140"/>
      <c r="B193" s="140"/>
      <c r="C193" s="141"/>
      <c r="D193" s="140"/>
      <c r="E193" s="140"/>
      <c r="F193" s="141"/>
      <c r="G193" s="140"/>
      <c r="H193" s="140"/>
    </row>
    <row r="194" spans="1:8" ht="15.75" hidden="1" customHeight="1">
      <c r="A194" s="140"/>
      <c r="B194" s="140"/>
      <c r="C194" s="141"/>
      <c r="D194" s="140"/>
      <c r="E194" s="140"/>
      <c r="F194" s="141"/>
      <c r="G194" s="140"/>
      <c r="H194" s="140"/>
    </row>
    <row r="195" spans="1:8" ht="15.75" hidden="1" customHeight="1">
      <c r="A195" s="140"/>
      <c r="B195" s="140"/>
      <c r="C195" s="141"/>
      <c r="D195" s="140"/>
      <c r="E195" s="140"/>
      <c r="F195" s="141"/>
      <c r="G195" s="140"/>
      <c r="H195" s="140"/>
    </row>
    <row r="196" spans="1:8" ht="15.75" hidden="1" customHeight="1">
      <c r="A196" s="140"/>
      <c r="B196" s="140"/>
      <c r="C196" s="141"/>
      <c r="D196" s="140"/>
      <c r="E196" s="140"/>
      <c r="F196" s="141"/>
      <c r="G196" s="140"/>
      <c r="H196" s="140"/>
    </row>
    <row r="197" spans="1:8" ht="15.75" hidden="1" customHeight="1">
      <c r="A197" s="140"/>
      <c r="B197" s="140"/>
      <c r="C197" s="141"/>
      <c r="D197" s="140"/>
      <c r="E197" s="140"/>
      <c r="F197" s="141"/>
      <c r="G197" s="140"/>
      <c r="H197" s="140"/>
    </row>
    <row r="198" spans="1:8" ht="15.75" hidden="1" customHeight="1">
      <c r="A198" s="140"/>
      <c r="B198" s="140"/>
      <c r="C198" s="141"/>
      <c r="D198" s="140"/>
      <c r="E198" s="140"/>
      <c r="F198" s="141"/>
      <c r="G198" s="140"/>
      <c r="H198" s="140"/>
    </row>
    <row r="199" spans="1:8" ht="15.75" hidden="1" customHeight="1">
      <c r="A199" s="140"/>
      <c r="B199" s="140"/>
      <c r="C199" s="141"/>
      <c r="D199" s="140"/>
      <c r="E199" s="140"/>
      <c r="F199" s="141"/>
      <c r="G199" s="140"/>
      <c r="H199" s="140"/>
    </row>
    <row r="200" spans="1:8" ht="15.75" hidden="1" customHeight="1">
      <c r="A200" s="140"/>
      <c r="B200" s="140"/>
      <c r="C200" s="141"/>
      <c r="D200" s="140"/>
      <c r="E200" s="140"/>
      <c r="F200" s="141"/>
      <c r="G200" s="140"/>
      <c r="H200" s="140"/>
    </row>
    <row r="201" spans="1:8" ht="15.75" hidden="1" customHeight="1">
      <c r="A201" s="140"/>
      <c r="B201" s="140"/>
      <c r="C201" s="141"/>
      <c r="D201" s="140"/>
      <c r="E201" s="140"/>
      <c r="F201" s="141"/>
      <c r="G201" s="140"/>
      <c r="H201" s="140"/>
    </row>
    <row r="202" spans="1:8" ht="15.75" hidden="1" customHeight="1">
      <c r="A202" s="140"/>
      <c r="B202" s="140"/>
      <c r="C202" s="141"/>
      <c r="D202" s="140"/>
      <c r="E202" s="140"/>
      <c r="F202" s="141"/>
      <c r="G202" s="140"/>
      <c r="H202" s="140"/>
    </row>
    <row r="203" spans="1:8" ht="15.75" hidden="1" customHeight="1">
      <c r="A203" s="140"/>
      <c r="B203" s="140"/>
      <c r="C203" s="141"/>
      <c r="D203" s="140"/>
      <c r="E203" s="140"/>
      <c r="F203" s="141"/>
      <c r="G203" s="140"/>
      <c r="H203" s="140"/>
    </row>
    <row r="204" spans="1:8" ht="15.75" hidden="1" customHeight="1">
      <c r="A204" s="140"/>
      <c r="B204" s="140"/>
      <c r="C204" s="141"/>
      <c r="D204" s="140"/>
      <c r="E204" s="140"/>
      <c r="F204" s="141"/>
      <c r="G204" s="140"/>
      <c r="H204" s="140"/>
    </row>
    <row r="205" spans="1:8" ht="15.75" hidden="1" customHeight="1">
      <c r="A205" s="140"/>
      <c r="B205" s="140"/>
      <c r="C205" s="141"/>
      <c r="D205" s="140"/>
      <c r="E205" s="140"/>
      <c r="F205" s="141"/>
      <c r="G205" s="140"/>
      <c r="H205" s="140"/>
    </row>
    <row r="206" spans="1:8" ht="15.75" hidden="1" customHeight="1">
      <c r="A206" s="140"/>
      <c r="B206" s="140"/>
      <c r="C206" s="141"/>
      <c r="D206" s="140"/>
      <c r="E206" s="140"/>
      <c r="F206" s="141"/>
      <c r="G206" s="140"/>
      <c r="H206" s="140"/>
    </row>
    <row r="207" spans="1:8" ht="15.75" hidden="1" customHeight="1">
      <c r="A207" s="140"/>
      <c r="B207" s="140"/>
      <c r="C207" s="141"/>
      <c r="D207" s="140"/>
      <c r="E207" s="140"/>
      <c r="F207" s="141"/>
      <c r="G207" s="140"/>
      <c r="H207" s="140"/>
    </row>
    <row r="208" spans="1:8" ht="15.75" hidden="1" customHeight="1">
      <c r="A208" s="140"/>
      <c r="B208" s="140"/>
      <c r="C208" s="141"/>
      <c r="D208" s="140"/>
      <c r="E208" s="140"/>
      <c r="F208" s="141"/>
      <c r="G208" s="140"/>
      <c r="H208" s="140"/>
    </row>
    <row r="209" spans="1:8" ht="15.75" hidden="1" customHeight="1">
      <c r="A209" s="140"/>
      <c r="B209" s="140"/>
      <c r="C209" s="141"/>
      <c r="D209" s="140"/>
      <c r="E209" s="140"/>
      <c r="F209" s="141"/>
      <c r="G209" s="140"/>
      <c r="H209" s="140"/>
    </row>
    <row r="210" spans="1:8" ht="15.75" hidden="1" customHeight="1">
      <c r="A210" s="140"/>
      <c r="B210" s="140"/>
      <c r="C210" s="141"/>
      <c r="D210" s="140"/>
      <c r="E210" s="140"/>
      <c r="F210" s="141"/>
      <c r="G210" s="140"/>
      <c r="H210" s="140"/>
    </row>
    <row r="211" spans="1:8" ht="15.75" hidden="1" customHeight="1">
      <c r="A211" s="140"/>
      <c r="B211" s="140"/>
      <c r="C211" s="141"/>
      <c r="D211" s="140"/>
      <c r="E211" s="140"/>
      <c r="F211" s="141"/>
      <c r="G211" s="140"/>
      <c r="H211" s="140"/>
    </row>
    <row r="212" spans="1:8" ht="15.75" hidden="1" customHeight="1">
      <c r="A212" s="140"/>
      <c r="B212" s="140"/>
      <c r="C212" s="141"/>
      <c r="D212" s="140"/>
      <c r="E212" s="140"/>
      <c r="F212" s="141"/>
      <c r="G212" s="140"/>
      <c r="H212" s="140"/>
    </row>
    <row r="213" spans="1:8" ht="15.75" hidden="1" customHeight="1">
      <c r="A213" s="140"/>
      <c r="B213" s="140"/>
      <c r="C213" s="141"/>
      <c r="D213" s="140"/>
      <c r="E213" s="140"/>
      <c r="F213" s="141"/>
      <c r="G213" s="140"/>
      <c r="H213" s="140"/>
    </row>
    <row r="214" spans="1:8" ht="15.75" hidden="1" customHeight="1">
      <c r="A214" s="140"/>
      <c r="B214" s="140"/>
      <c r="C214" s="141"/>
      <c r="D214" s="140"/>
      <c r="E214" s="140"/>
      <c r="F214" s="141"/>
      <c r="G214" s="140"/>
      <c r="H214" s="140"/>
    </row>
    <row r="215" spans="1:8" ht="15.75" hidden="1" customHeight="1">
      <c r="A215" s="140"/>
      <c r="B215" s="140"/>
      <c r="C215" s="141"/>
      <c r="D215" s="140"/>
      <c r="E215" s="140"/>
      <c r="F215" s="141"/>
      <c r="G215" s="140"/>
      <c r="H215" s="140"/>
    </row>
    <row r="216" spans="1:8" ht="15.75" hidden="1" customHeight="1">
      <c r="A216" s="140"/>
      <c r="B216" s="140"/>
      <c r="C216" s="141"/>
      <c r="D216" s="140"/>
      <c r="E216" s="140"/>
      <c r="F216" s="141"/>
      <c r="G216" s="140"/>
      <c r="H216" s="140"/>
    </row>
    <row r="217" spans="1:8" ht="15.75" hidden="1" customHeight="1">
      <c r="A217" s="140"/>
      <c r="B217" s="140"/>
      <c r="C217" s="141"/>
      <c r="D217" s="140"/>
      <c r="E217" s="140"/>
      <c r="F217" s="141"/>
      <c r="G217" s="140"/>
      <c r="H217" s="140"/>
    </row>
    <row r="218" spans="1:8" ht="15.75" hidden="1" customHeight="1">
      <c r="A218" s="140"/>
      <c r="B218" s="140"/>
      <c r="C218" s="141"/>
      <c r="D218" s="140"/>
      <c r="E218" s="140"/>
      <c r="F218" s="141"/>
      <c r="G218" s="140"/>
      <c r="H218" s="140"/>
    </row>
    <row r="219" spans="1:8" ht="15.75" hidden="1" customHeight="1">
      <c r="A219" s="140"/>
      <c r="B219" s="140"/>
      <c r="C219" s="141"/>
      <c r="D219" s="140"/>
      <c r="E219" s="140"/>
      <c r="F219" s="141"/>
      <c r="G219" s="140"/>
      <c r="H219" s="140"/>
    </row>
    <row r="220" spans="1:8" ht="15.75" hidden="1" customHeight="1">
      <c r="A220" s="140"/>
      <c r="B220" s="140"/>
      <c r="C220" s="141"/>
      <c r="D220" s="140"/>
      <c r="E220" s="140"/>
      <c r="F220" s="141"/>
      <c r="G220" s="140"/>
      <c r="H220" s="140"/>
    </row>
    <row r="221" spans="1:8" ht="15.75" hidden="1" customHeight="1">
      <c r="A221" s="140"/>
      <c r="B221" s="140"/>
      <c r="C221" s="141"/>
      <c r="D221" s="140"/>
      <c r="E221" s="140"/>
      <c r="F221" s="141"/>
      <c r="G221" s="140"/>
      <c r="H221" s="140"/>
    </row>
    <row r="222" spans="1:8" ht="15.75" hidden="1" customHeight="1">
      <c r="A222" s="140"/>
      <c r="B222" s="140"/>
      <c r="C222" s="141"/>
      <c r="D222" s="140"/>
      <c r="E222" s="140"/>
      <c r="F222" s="141"/>
      <c r="G222" s="140"/>
      <c r="H222" s="140"/>
    </row>
    <row r="223" spans="1:8" ht="15.75" hidden="1" customHeight="1">
      <c r="A223" s="140"/>
      <c r="B223" s="140"/>
      <c r="C223" s="141"/>
      <c r="D223" s="140"/>
      <c r="E223" s="140"/>
      <c r="F223" s="141"/>
      <c r="G223" s="140"/>
      <c r="H223" s="140"/>
    </row>
    <row r="224" spans="1:8" ht="15.75" hidden="1" customHeight="1">
      <c r="A224" s="140"/>
      <c r="B224" s="140"/>
      <c r="C224" s="141"/>
      <c r="D224" s="140"/>
      <c r="E224" s="140"/>
      <c r="F224" s="141"/>
      <c r="G224" s="140"/>
      <c r="H224" s="140"/>
    </row>
    <row r="225" spans="1:8" ht="15.75" hidden="1" customHeight="1">
      <c r="A225" s="140"/>
      <c r="B225" s="140"/>
      <c r="C225" s="141"/>
      <c r="D225" s="140"/>
      <c r="E225" s="140"/>
      <c r="F225" s="141"/>
      <c r="G225" s="140"/>
      <c r="H225" s="140"/>
    </row>
    <row r="226" spans="1:8" ht="15.75" hidden="1" customHeight="1">
      <c r="A226" s="140"/>
      <c r="B226" s="140"/>
      <c r="C226" s="141"/>
      <c r="D226" s="140"/>
      <c r="E226" s="140"/>
      <c r="F226" s="141"/>
      <c r="G226" s="140"/>
      <c r="H226" s="140"/>
    </row>
    <row r="227" spans="1:8" ht="15.75" hidden="1" customHeight="1">
      <c r="A227" s="140"/>
      <c r="B227" s="140"/>
      <c r="C227" s="141"/>
      <c r="D227" s="140"/>
      <c r="E227" s="140"/>
      <c r="F227" s="141"/>
      <c r="G227" s="140"/>
      <c r="H227" s="140"/>
    </row>
    <row r="228" spans="1:8" ht="15.75" hidden="1" customHeight="1">
      <c r="A228" s="140"/>
      <c r="B228" s="140"/>
      <c r="C228" s="141"/>
      <c r="D228" s="140"/>
      <c r="E228" s="140"/>
      <c r="F228" s="141"/>
      <c r="G228" s="140"/>
      <c r="H228" s="140"/>
    </row>
    <row r="229" spans="1:8" ht="15.75" hidden="1" customHeight="1">
      <c r="A229" s="140"/>
      <c r="B229" s="140"/>
      <c r="C229" s="141"/>
      <c r="D229" s="140"/>
      <c r="E229" s="140"/>
      <c r="F229" s="141"/>
      <c r="G229" s="140"/>
      <c r="H229" s="140"/>
    </row>
    <row r="230" spans="1:8" ht="15.75" hidden="1" customHeight="1">
      <c r="A230" s="140"/>
      <c r="B230" s="140"/>
      <c r="C230" s="141"/>
      <c r="D230" s="140"/>
      <c r="E230" s="140"/>
      <c r="F230" s="141"/>
      <c r="G230" s="140"/>
      <c r="H230" s="140"/>
    </row>
    <row r="231" spans="1:8" ht="15.75" hidden="1" customHeight="1">
      <c r="A231" s="140"/>
      <c r="B231" s="140"/>
      <c r="C231" s="141"/>
      <c r="D231" s="140"/>
      <c r="E231" s="140"/>
      <c r="F231" s="141"/>
      <c r="G231" s="140"/>
      <c r="H231" s="140"/>
    </row>
    <row r="232" spans="1:8" ht="15.75" hidden="1" customHeight="1">
      <c r="A232" s="140"/>
      <c r="B232" s="140"/>
      <c r="C232" s="141"/>
      <c r="D232" s="140"/>
      <c r="E232" s="140"/>
      <c r="F232" s="141"/>
      <c r="G232" s="140"/>
      <c r="H232" s="140"/>
    </row>
    <row r="233" spans="1:8" ht="15.75" hidden="1" customHeight="1">
      <c r="A233" s="140"/>
      <c r="B233" s="140"/>
      <c r="C233" s="141"/>
      <c r="D233" s="140"/>
      <c r="E233" s="140"/>
      <c r="F233" s="141"/>
      <c r="G233" s="140"/>
      <c r="H233" s="140"/>
    </row>
    <row r="234" spans="1:8" ht="15.75" hidden="1" customHeight="1">
      <c r="A234" s="140"/>
      <c r="B234" s="140"/>
      <c r="C234" s="141"/>
      <c r="D234" s="140"/>
      <c r="E234" s="140"/>
      <c r="F234" s="141"/>
      <c r="G234" s="140"/>
      <c r="H234" s="140"/>
    </row>
    <row r="235" spans="1:8" ht="15.75" hidden="1" customHeight="1">
      <c r="A235" s="140"/>
      <c r="B235" s="140"/>
      <c r="C235" s="141"/>
      <c r="D235" s="140"/>
      <c r="E235" s="140"/>
      <c r="F235" s="141"/>
      <c r="G235" s="140"/>
      <c r="H235" s="140"/>
    </row>
    <row r="236" spans="1:8" ht="15.75" hidden="1" customHeight="1">
      <c r="A236" s="140"/>
      <c r="B236" s="140"/>
      <c r="C236" s="141"/>
      <c r="D236" s="140"/>
      <c r="E236" s="140"/>
      <c r="F236" s="141"/>
      <c r="G236" s="140"/>
      <c r="H236" s="140"/>
    </row>
    <row r="237" spans="1:8" ht="15.75" hidden="1" customHeight="1">
      <c r="A237" s="140"/>
      <c r="B237" s="140"/>
      <c r="C237" s="141"/>
      <c r="D237" s="140"/>
      <c r="E237" s="140"/>
      <c r="F237" s="141"/>
      <c r="G237" s="140"/>
      <c r="H237" s="140"/>
    </row>
    <row r="238" spans="1:8" ht="15.75" hidden="1" customHeight="1">
      <c r="A238" s="140"/>
      <c r="B238" s="140"/>
      <c r="C238" s="141"/>
      <c r="D238" s="140"/>
      <c r="E238" s="140"/>
      <c r="F238" s="141"/>
      <c r="G238" s="140"/>
      <c r="H238" s="140"/>
    </row>
    <row r="239" spans="1:8" ht="15.75" hidden="1" customHeight="1">
      <c r="A239" s="140"/>
      <c r="B239" s="140"/>
      <c r="C239" s="141"/>
      <c r="D239" s="140"/>
      <c r="E239" s="140"/>
      <c r="F239" s="141"/>
      <c r="G239" s="140"/>
      <c r="H239" s="140"/>
    </row>
    <row r="240" spans="1:8" ht="15.75" hidden="1" customHeight="1">
      <c r="A240" s="140"/>
      <c r="B240" s="140"/>
      <c r="C240" s="141"/>
      <c r="D240" s="140"/>
      <c r="E240" s="140"/>
      <c r="F240" s="141"/>
      <c r="G240" s="140"/>
      <c r="H240" s="140"/>
    </row>
    <row r="241" spans="1:8" ht="15.75" hidden="1" customHeight="1">
      <c r="A241" s="140"/>
      <c r="B241" s="140"/>
      <c r="C241" s="141"/>
      <c r="D241" s="140"/>
      <c r="E241" s="140"/>
      <c r="F241" s="141"/>
      <c r="G241" s="140"/>
      <c r="H241" s="140"/>
    </row>
    <row r="242" spans="1:8" ht="15.75" hidden="1" customHeight="1">
      <c r="A242" s="140"/>
      <c r="B242" s="140"/>
      <c r="C242" s="141"/>
      <c r="D242" s="140"/>
      <c r="E242" s="140"/>
      <c r="F242" s="141"/>
      <c r="G242" s="140"/>
      <c r="H242" s="140"/>
    </row>
    <row r="243" spans="1:8" ht="15.75" hidden="1" customHeight="1">
      <c r="A243" s="140"/>
      <c r="B243" s="140"/>
      <c r="C243" s="141"/>
      <c r="D243" s="140"/>
      <c r="E243" s="140"/>
      <c r="F243" s="141"/>
      <c r="G243" s="140"/>
      <c r="H243" s="140"/>
    </row>
    <row r="244" spans="1:8" ht="15.75" hidden="1" customHeight="1">
      <c r="A244" s="140"/>
      <c r="B244" s="140"/>
      <c r="C244" s="141"/>
      <c r="D244" s="140"/>
      <c r="E244" s="140"/>
      <c r="F244" s="141"/>
      <c r="G244" s="140"/>
      <c r="H244" s="140"/>
    </row>
    <row r="245" spans="1:8" ht="15.75" hidden="1" customHeight="1">
      <c r="A245" s="140"/>
      <c r="B245" s="140"/>
      <c r="C245" s="141"/>
      <c r="D245" s="140"/>
      <c r="E245" s="140"/>
      <c r="F245" s="141"/>
      <c r="G245" s="140"/>
      <c r="H245" s="140"/>
    </row>
    <row r="246" spans="1:8" ht="15.75" hidden="1" customHeight="1">
      <c r="A246" s="140"/>
      <c r="B246" s="140"/>
      <c r="C246" s="141"/>
      <c r="D246" s="140"/>
      <c r="E246" s="140"/>
      <c r="F246" s="141"/>
      <c r="G246" s="140"/>
      <c r="H246" s="140"/>
    </row>
    <row r="247" spans="1:8" ht="15.75" hidden="1" customHeight="1">
      <c r="A247" s="140"/>
      <c r="B247" s="140"/>
      <c r="C247" s="141"/>
      <c r="D247" s="140"/>
      <c r="E247" s="140"/>
      <c r="F247" s="141"/>
      <c r="G247" s="140"/>
      <c r="H247" s="140"/>
    </row>
    <row r="248" spans="1:8" ht="15.75" hidden="1" customHeight="1">
      <c r="A248" s="140"/>
      <c r="B248" s="140"/>
      <c r="C248" s="141"/>
      <c r="D248" s="140"/>
      <c r="E248" s="140"/>
      <c r="F248" s="141"/>
      <c r="G248" s="140"/>
      <c r="H248" s="140"/>
    </row>
    <row r="249" spans="1:8" ht="15.75" hidden="1" customHeight="1">
      <c r="A249" s="140"/>
      <c r="B249" s="140"/>
      <c r="C249" s="141"/>
      <c r="D249" s="140"/>
      <c r="E249" s="140"/>
      <c r="F249" s="141"/>
      <c r="G249" s="140"/>
      <c r="H249" s="140"/>
    </row>
    <row r="250" spans="1:8" ht="15.75" hidden="1" customHeight="1">
      <c r="A250" s="140"/>
      <c r="B250" s="140"/>
      <c r="C250" s="141"/>
      <c r="D250" s="140"/>
      <c r="E250" s="140"/>
      <c r="F250" s="141"/>
      <c r="G250" s="140"/>
      <c r="H250" s="140"/>
    </row>
    <row r="251" spans="1:8" ht="15.75" hidden="1" customHeight="1">
      <c r="A251" s="140"/>
      <c r="B251" s="140"/>
      <c r="C251" s="141"/>
      <c r="D251" s="140"/>
      <c r="E251" s="140"/>
      <c r="F251" s="141"/>
      <c r="G251" s="140"/>
      <c r="H251" s="140"/>
    </row>
    <row r="252" spans="1:8" ht="15.75" hidden="1" customHeight="1">
      <c r="A252" s="140"/>
      <c r="B252" s="140"/>
      <c r="C252" s="141"/>
      <c r="D252" s="140"/>
      <c r="E252" s="140"/>
      <c r="F252" s="141"/>
      <c r="G252" s="140"/>
      <c r="H252" s="140"/>
    </row>
    <row r="253" spans="1:8" ht="15.75" hidden="1" customHeight="1">
      <c r="A253" s="140"/>
      <c r="B253" s="140"/>
      <c r="C253" s="141"/>
      <c r="D253" s="140"/>
      <c r="E253" s="140"/>
      <c r="F253" s="141"/>
      <c r="G253" s="140"/>
      <c r="H253" s="140"/>
    </row>
    <row r="254" spans="1:8" ht="15.75" hidden="1" customHeight="1">
      <c r="A254" s="140"/>
      <c r="B254" s="140"/>
      <c r="C254" s="141"/>
      <c r="D254" s="140"/>
      <c r="E254" s="140"/>
      <c r="F254" s="141"/>
      <c r="G254" s="140"/>
      <c r="H254" s="140"/>
    </row>
    <row r="255" spans="1:8" ht="15.75" hidden="1" customHeight="1">
      <c r="A255" s="140"/>
      <c r="B255" s="140"/>
      <c r="C255" s="141"/>
      <c r="D255" s="140"/>
      <c r="E255" s="140"/>
      <c r="F255" s="141"/>
      <c r="G255" s="140"/>
      <c r="H255" s="140"/>
    </row>
    <row r="256" spans="1:8" ht="15.75" hidden="1" customHeight="1">
      <c r="A256" s="140"/>
      <c r="B256" s="140"/>
      <c r="C256" s="141"/>
      <c r="D256" s="140"/>
      <c r="E256" s="140"/>
      <c r="F256" s="141"/>
      <c r="G256" s="140"/>
      <c r="H256" s="140"/>
    </row>
    <row r="257" spans="1:8" ht="15.75" hidden="1" customHeight="1">
      <c r="A257" s="140"/>
      <c r="B257" s="140"/>
      <c r="C257" s="141"/>
      <c r="D257" s="140"/>
      <c r="E257" s="140"/>
      <c r="F257" s="141"/>
      <c r="G257" s="140"/>
      <c r="H257" s="140"/>
    </row>
    <row r="258" spans="1:8" ht="15.75" hidden="1" customHeight="1">
      <c r="A258" s="140"/>
      <c r="B258" s="140"/>
      <c r="C258" s="141"/>
      <c r="D258" s="140"/>
      <c r="E258" s="140"/>
      <c r="F258" s="141"/>
      <c r="G258" s="140"/>
      <c r="H258" s="140"/>
    </row>
    <row r="259" spans="1:8" ht="15.75" hidden="1" customHeight="1">
      <c r="A259" s="140"/>
      <c r="B259" s="140"/>
      <c r="C259" s="141"/>
      <c r="D259" s="140"/>
      <c r="E259" s="140"/>
      <c r="F259" s="141"/>
      <c r="G259" s="140"/>
      <c r="H259" s="140"/>
    </row>
    <row r="260" spans="1:8" ht="15.75" hidden="1" customHeight="1">
      <c r="A260" s="140"/>
      <c r="B260" s="140"/>
      <c r="C260" s="141"/>
      <c r="D260" s="140"/>
      <c r="E260" s="140"/>
      <c r="F260" s="141"/>
      <c r="G260" s="140"/>
      <c r="H260" s="140"/>
    </row>
    <row r="261" spans="1:8" ht="15.75" hidden="1" customHeight="1">
      <c r="A261" s="140"/>
      <c r="B261" s="140"/>
      <c r="C261" s="141"/>
      <c r="D261" s="140"/>
      <c r="E261" s="140"/>
      <c r="F261" s="141"/>
      <c r="G261" s="140"/>
      <c r="H261" s="140"/>
    </row>
    <row r="262" spans="1:8" ht="15.75" hidden="1" customHeight="1">
      <c r="A262" s="140"/>
      <c r="B262" s="140"/>
      <c r="C262" s="141"/>
      <c r="D262" s="140"/>
      <c r="E262" s="140"/>
      <c r="F262" s="141"/>
      <c r="G262" s="140"/>
      <c r="H262" s="140"/>
    </row>
    <row r="263" spans="1:8" ht="15.75" hidden="1" customHeight="1">
      <c r="A263" s="140"/>
      <c r="B263" s="140"/>
      <c r="C263" s="141"/>
      <c r="D263" s="140"/>
      <c r="E263" s="140"/>
      <c r="F263" s="141"/>
      <c r="G263" s="140"/>
      <c r="H263" s="140"/>
    </row>
    <row r="264" spans="1:8" ht="15.75" hidden="1" customHeight="1">
      <c r="A264" s="140"/>
      <c r="B264" s="140"/>
      <c r="C264" s="141"/>
      <c r="D264" s="140"/>
      <c r="E264" s="140"/>
      <c r="F264" s="141"/>
      <c r="G264" s="140"/>
      <c r="H264" s="140"/>
    </row>
    <row r="265" spans="1:8" ht="15.75" hidden="1" customHeight="1">
      <c r="A265" s="140"/>
      <c r="B265" s="140"/>
      <c r="C265" s="141"/>
      <c r="D265" s="140"/>
      <c r="E265" s="140"/>
      <c r="F265" s="141"/>
      <c r="G265" s="140"/>
      <c r="H265" s="140"/>
    </row>
    <row r="266" spans="1:8" ht="15.75" hidden="1" customHeight="1">
      <c r="A266" s="140"/>
      <c r="B266" s="140"/>
      <c r="C266" s="141"/>
      <c r="D266" s="140"/>
      <c r="E266" s="140"/>
      <c r="F266" s="141"/>
      <c r="G266" s="140"/>
      <c r="H266" s="140"/>
    </row>
    <row r="267" spans="1:8" ht="15.75" hidden="1" customHeight="1">
      <c r="A267" s="140"/>
      <c r="B267" s="140"/>
      <c r="C267" s="141"/>
      <c r="D267" s="140"/>
      <c r="E267" s="140"/>
      <c r="F267" s="141"/>
      <c r="G267" s="140"/>
      <c r="H267" s="140"/>
    </row>
    <row r="268" spans="1:8" ht="15.75" hidden="1" customHeight="1">
      <c r="A268" s="140"/>
      <c r="B268" s="140"/>
      <c r="C268" s="141"/>
      <c r="D268" s="140"/>
      <c r="E268" s="140"/>
      <c r="F268" s="141"/>
      <c r="G268" s="140"/>
      <c r="H268" s="140"/>
    </row>
    <row r="269" spans="1:8" ht="15.75" hidden="1" customHeight="1">
      <c r="A269" s="140"/>
      <c r="B269" s="140"/>
      <c r="C269" s="141"/>
      <c r="D269" s="140"/>
      <c r="E269" s="140"/>
      <c r="F269" s="141"/>
      <c r="G269" s="140"/>
      <c r="H269" s="140"/>
    </row>
    <row r="270" spans="1:8" ht="15.75" hidden="1" customHeight="1">
      <c r="A270" s="140"/>
      <c r="B270" s="140"/>
      <c r="C270" s="141"/>
      <c r="D270" s="140"/>
      <c r="E270" s="140"/>
      <c r="F270" s="141"/>
      <c r="G270" s="140"/>
      <c r="H270" s="140"/>
    </row>
    <row r="271" spans="1:8" ht="15.75" hidden="1" customHeight="1">
      <c r="A271" s="140"/>
      <c r="B271" s="140"/>
      <c r="C271" s="141"/>
      <c r="D271" s="140"/>
      <c r="E271" s="140"/>
      <c r="F271" s="141"/>
      <c r="G271" s="140"/>
      <c r="H271" s="140"/>
    </row>
    <row r="272" spans="1:8" ht="15.75" hidden="1" customHeight="1">
      <c r="A272" s="140"/>
      <c r="B272" s="140"/>
      <c r="C272" s="141"/>
      <c r="D272" s="140"/>
      <c r="E272" s="140"/>
      <c r="F272" s="141"/>
      <c r="G272" s="140"/>
      <c r="H272" s="140"/>
    </row>
    <row r="273" spans="1:8" ht="15.75" hidden="1" customHeight="1">
      <c r="A273" s="140"/>
      <c r="B273" s="140"/>
      <c r="C273" s="141"/>
      <c r="D273" s="140"/>
      <c r="E273" s="140"/>
      <c r="F273" s="141"/>
      <c r="G273" s="140"/>
      <c r="H273" s="140"/>
    </row>
    <row r="274" spans="1:8" ht="15.75" hidden="1" customHeight="1">
      <c r="A274" s="140"/>
      <c r="B274" s="140"/>
      <c r="C274" s="141"/>
      <c r="D274" s="140"/>
      <c r="E274" s="140"/>
      <c r="F274" s="141"/>
      <c r="G274" s="140"/>
      <c r="H274" s="140"/>
    </row>
    <row r="275" spans="1:8" ht="15.75" hidden="1" customHeight="1">
      <c r="A275" s="140"/>
      <c r="B275" s="140"/>
      <c r="C275" s="141"/>
      <c r="D275" s="140"/>
      <c r="E275" s="140"/>
      <c r="F275" s="141"/>
      <c r="G275" s="140"/>
      <c r="H275" s="140"/>
    </row>
    <row r="276" spans="1:8" ht="15.75" hidden="1" customHeight="1">
      <c r="A276" s="140"/>
      <c r="B276" s="140"/>
      <c r="C276" s="141"/>
      <c r="D276" s="140"/>
      <c r="E276" s="140"/>
      <c r="F276" s="141"/>
      <c r="G276" s="140"/>
      <c r="H276" s="140"/>
    </row>
    <row r="277" spans="1:8" ht="15.75" hidden="1" customHeight="1">
      <c r="A277" s="140"/>
      <c r="B277" s="140"/>
      <c r="C277" s="141"/>
      <c r="D277" s="140"/>
      <c r="E277" s="140"/>
      <c r="F277" s="141"/>
      <c r="G277" s="140"/>
      <c r="H277" s="140"/>
    </row>
    <row r="278" spans="1:8" ht="15.75" hidden="1" customHeight="1">
      <c r="A278" s="140"/>
      <c r="B278" s="140"/>
      <c r="C278" s="141"/>
      <c r="D278" s="140"/>
      <c r="E278" s="140"/>
      <c r="F278" s="141"/>
      <c r="G278" s="140"/>
      <c r="H278" s="140"/>
    </row>
    <row r="279" spans="1:8" ht="15.75" hidden="1" customHeight="1">
      <c r="A279" s="140"/>
      <c r="B279" s="140"/>
      <c r="C279" s="141"/>
      <c r="D279" s="140"/>
      <c r="E279" s="140"/>
      <c r="F279" s="141"/>
      <c r="G279" s="140"/>
      <c r="H279" s="140"/>
    </row>
    <row r="280" spans="1:8" ht="15.75" hidden="1" customHeight="1">
      <c r="A280" s="140"/>
      <c r="B280" s="140"/>
      <c r="C280" s="141"/>
      <c r="D280" s="140"/>
      <c r="E280" s="140"/>
      <c r="F280" s="141"/>
      <c r="G280" s="140"/>
      <c r="H280" s="140"/>
    </row>
    <row r="281" spans="1:8" ht="15.75" hidden="1" customHeight="1">
      <c r="A281" s="140"/>
      <c r="B281" s="140"/>
      <c r="C281" s="141"/>
      <c r="D281" s="140"/>
      <c r="E281" s="140"/>
      <c r="F281" s="141"/>
      <c r="G281" s="140"/>
      <c r="H281" s="140"/>
    </row>
    <row r="282" spans="1:8" ht="15.75" hidden="1" customHeight="1">
      <c r="A282" s="140"/>
      <c r="B282" s="140"/>
      <c r="C282" s="141"/>
      <c r="D282" s="140"/>
      <c r="E282" s="140"/>
      <c r="F282" s="141"/>
      <c r="G282" s="140"/>
      <c r="H282" s="140"/>
    </row>
    <row r="283" spans="1:8" ht="15.75" hidden="1" customHeight="1">
      <c r="A283" s="140"/>
      <c r="B283" s="140"/>
      <c r="C283" s="141"/>
      <c r="D283" s="140"/>
      <c r="E283" s="140"/>
      <c r="F283" s="141"/>
      <c r="G283" s="140"/>
      <c r="H283" s="140"/>
    </row>
    <row r="284" spans="1:8" ht="15.75" hidden="1" customHeight="1">
      <c r="A284" s="140"/>
      <c r="B284" s="140"/>
      <c r="C284" s="141"/>
      <c r="D284" s="140"/>
      <c r="E284" s="140"/>
      <c r="F284" s="141"/>
      <c r="G284" s="140"/>
      <c r="H284" s="140"/>
    </row>
    <row r="285" spans="1:8" ht="15.75" hidden="1" customHeight="1">
      <c r="A285" s="140"/>
      <c r="B285" s="140"/>
      <c r="C285" s="141"/>
      <c r="D285" s="140"/>
      <c r="E285" s="140"/>
      <c r="F285" s="141"/>
      <c r="G285" s="140"/>
      <c r="H285" s="140"/>
    </row>
    <row r="286" spans="1:8" ht="15.75" hidden="1" customHeight="1">
      <c r="A286" s="140"/>
      <c r="B286" s="140"/>
      <c r="C286" s="141"/>
      <c r="D286" s="140"/>
      <c r="E286" s="140"/>
      <c r="F286" s="141"/>
      <c r="G286" s="140"/>
      <c r="H286" s="140"/>
    </row>
    <row r="287" spans="1:8" ht="15.75" hidden="1" customHeight="1">
      <c r="A287" s="140"/>
      <c r="B287" s="140"/>
      <c r="C287" s="141"/>
      <c r="D287" s="140"/>
      <c r="E287" s="140"/>
      <c r="F287" s="141"/>
      <c r="G287" s="140"/>
      <c r="H287" s="140"/>
    </row>
    <row r="288" spans="1:8" ht="15.75" hidden="1" customHeight="1">
      <c r="A288" s="140"/>
      <c r="B288" s="140"/>
      <c r="C288" s="141"/>
      <c r="D288" s="140"/>
      <c r="E288" s="140"/>
      <c r="F288" s="141"/>
      <c r="G288" s="140"/>
      <c r="H288" s="140"/>
    </row>
    <row r="289" spans="1:8" ht="15.75" hidden="1" customHeight="1">
      <c r="A289" s="140"/>
      <c r="B289" s="140"/>
      <c r="C289" s="141"/>
      <c r="D289" s="140"/>
      <c r="E289" s="140"/>
      <c r="F289" s="141"/>
      <c r="G289" s="140"/>
      <c r="H289" s="140"/>
    </row>
    <row r="290" spans="1:8" ht="15.75" hidden="1" customHeight="1">
      <c r="A290" s="140"/>
      <c r="B290" s="140"/>
      <c r="C290" s="141"/>
      <c r="D290" s="140"/>
      <c r="E290" s="140"/>
      <c r="F290" s="141"/>
      <c r="G290" s="140"/>
      <c r="H290" s="140"/>
    </row>
    <row r="291" spans="1:8" ht="15.75" hidden="1" customHeight="1">
      <c r="A291" s="140"/>
      <c r="B291" s="140"/>
      <c r="C291" s="141"/>
      <c r="D291" s="140"/>
      <c r="E291" s="140"/>
      <c r="F291" s="141"/>
      <c r="G291" s="140"/>
      <c r="H291" s="140"/>
    </row>
    <row r="292" spans="1:8" ht="15.75" hidden="1" customHeight="1">
      <c r="A292" s="140"/>
      <c r="B292" s="140"/>
      <c r="C292" s="141"/>
      <c r="D292" s="140"/>
      <c r="E292" s="140"/>
      <c r="F292" s="141"/>
      <c r="G292" s="140"/>
      <c r="H292" s="140"/>
    </row>
    <row r="293" spans="1:8" ht="15.75" hidden="1" customHeight="1">
      <c r="A293" s="140"/>
      <c r="B293" s="140"/>
      <c r="C293" s="141"/>
      <c r="D293" s="140"/>
      <c r="E293" s="140"/>
      <c r="F293" s="141"/>
      <c r="G293" s="140"/>
      <c r="H293" s="140"/>
    </row>
    <row r="294" spans="1:8" ht="15.75" hidden="1" customHeight="1">
      <c r="A294" s="140"/>
      <c r="B294" s="140"/>
      <c r="C294" s="141"/>
      <c r="D294" s="140"/>
      <c r="E294" s="140"/>
      <c r="F294" s="141"/>
      <c r="G294" s="140"/>
      <c r="H294" s="140"/>
    </row>
    <row r="295" spans="1:8" ht="15.75" hidden="1" customHeight="1">
      <c r="A295" s="140"/>
      <c r="B295" s="140"/>
      <c r="C295" s="141"/>
      <c r="D295" s="140"/>
      <c r="E295" s="140"/>
      <c r="F295" s="141"/>
      <c r="G295" s="140"/>
      <c r="H295" s="140"/>
    </row>
    <row r="296" spans="1:8" ht="15.75" hidden="1" customHeight="1">
      <c r="A296" s="140"/>
      <c r="B296" s="140"/>
      <c r="C296" s="141"/>
      <c r="D296" s="140"/>
      <c r="E296" s="140"/>
      <c r="F296" s="141"/>
      <c r="G296" s="140"/>
      <c r="H296" s="140"/>
    </row>
    <row r="297" spans="1:8" ht="15.75" hidden="1" customHeight="1">
      <c r="A297" s="140"/>
      <c r="B297" s="140"/>
      <c r="C297" s="141"/>
      <c r="D297" s="140"/>
      <c r="E297" s="140"/>
      <c r="F297" s="141"/>
      <c r="G297" s="140"/>
      <c r="H297" s="140"/>
    </row>
    <row r="298" spans="1:8" ht="15.75" hidden="1" customHeight="1">
      <c r="A298" s="140"/>
      <c r="B298" s="140"/>
      <c r="C298" s="141"/>
      <c r="D298" s="140"/>
      <c r="E298" s="140"/>
      <c r="F298" s="141"/>
      <c r="G298" s="140"/>
      <c r="H298" s="140"/>
    </row>
    <row r="299" spans="1:8" ht="15.75" hidden="1" customHeight="1">
      <c r="A299" s="140"/>
      <c r="B299" s="140"/>
      <c r="C299" s="141"/>
      <c r="D299" s="140"/>
      <c r="E299" s="140"/>
      <c r="F299" s="141"/>
      <c r="G299" s="140"/>
      <c r="H299" s="140"/>
    </row>
    <row r="300" spans="1:8" ht="15.75" hidden="1" customHeight="1">
      <c r="A300" s="140"/>
      <c r="B300" s="140"/>
      <c r="C300" s="141"/>
      <c r="D300" s="140"/>
      <c r="E300" s="140"/>
      <c r="F300" s="141"/>
      <c r="G300" s="140"/>
      <c r="H300" s="140"/>
    </row>
    <row r="301" spans="1:8" ht="15.75" hidden="1" customHeight="1">
      <c r="A301" s="140"/>
      <c r="B301" s="140"/>
      <c r="C301" s="141"/>
      <c r="D301" s="140"/>
      <c r="E301" s="140"/>
      <c r="F301" s="141"/>
      <c r="G301" s="140"/>
      <c r="H301" s="140"/>
    </row>
    <row r="302" spans="1:8" ht="15.75" hidden="1" customHeight="1">
      <c r="A302" s="140"/>
      <c r="B302" s="140"/>
      <c r="C302" s="141"/>
      <c r="D302" s="140"/>
      <c r="E302" s="140"/>
      <c r="F302" s="141"/>
      <c r="G302" s="140"/>
      <c r="H302" s="140"/>
    </row>
    <row r="303" spans="1:8" ht="15.75" hidden="1" customHeight="1">
      <c r="A303" s="140"/>
      <c r="B303" s="140"/>
      <c r="C303" s="141"/>
      <c r="D303" s="140"/>
      <c r="E303" s="140"/>
      <c r="F303" s="141"/>
      <c r="G303" s="140"/>
      <c r="H303" s="140"/>
    </row>
    <row r="304" spans="1:8" ht="15.75" hidden="1" customHeight="1">
      <c r="A304" s="140"/>
      <c r="B304" s="140"/>
      <c r="C304" s="141"/>
      <c r="D304" s="140"/>
      <c r="E304" s="140"/>
      <c r="F304" s="141"/>
      <c r="G304" s="140"/>
      <c r="H304" s="140"/>
    </row>
    <row r="305" spans="1:8" ht="15.75" hidden="1" customHeight="1">
      <c r="A305" s="140"/>
      <c r="B305" s="140"/>
      <c r="C305" s="141"/>
      <c r="D305" s="140"/>
      <c r="E305" s="140"/>
      <c r="F305" s="141"/>
      <c r="G305" s="140"/>
      <c r="H305" s="140"/>
    </row>
    <row r="306" spans="1:8" ht="15.75" hidden="1" customHeight="1">
      <c r="A306" s="140"/>
      <c r="B306" s="140"/>
      <c r="C306" s="141"/>
      <c r="D306" s="140"/>
      <c r="E306" s="140"/>
      <c r="F306" s="141"/>
      <c r="G306" s="140"/>
      <c r="H306" s="140"/>
    </row>
    <row r="307" spans="1:8" ht="15.75" hidden="1" customHeight="1">
      <c r="A307" s="140"/>
      <c r="B307" s="140"/>
      <c r="C307" s="141"/>
      <c r="D307" s="140"/>
      <c r="E307" s="140"/>
      <c r="F307" s="141"/>
      <c r="G307" s="140"/>
      <c r="H307" s="140"/>
    </row>
    <row r="308" spans="1:8" ht="15.75" hidden="1" customHeight="1">
      <c r="A308" s="140"/>
      <c r="B308" s="140"/>
      <c r="C308" s="141"/>
      <c r="D308" s="140"/>
      <c r="E308" s="140"/>
      <c r="F308" s="141"/>
      <c r="G308" s="140"/>
      <c r="H308" s="140"/>
    </row>
    <row r="309" spans="1:8" ht="15.75" hidden="1" customHeight="1">
      <c r="A309" s="140"/>
      <c r="B309" s="140"/>
      <c r="C309" s="141"/>
      <c r="D309" s="140"/>
      <c r="E309" s="140"/>
      <c r="F309" s="141"/>
      <c r="G309" s="140"/>
      <c r="H309" s="140"/>
    </row>
    <row r="310" spans="1:8" ht="15.75" hidden="1" customHeight="1">
      <c r="A310" s="140"/>
      <c r="B310" s="140"/>
      <c r="C310" s="141"/>
      <c r="D310" s="140"/>
      <c r="E310" s="140"/>
      <c r="F310" s="141"/>
      <c r="G310" s="140"/>
      <c r="H310" s="140"/>
    </row>
    <row r="311" spans="1:8" ht="15.75" hidden="1" customHeight="1">
      <c r="A311" s="140"/>
      <c r="B311" s="140"/>
      <c r="C311" s="141"/>
      <c r="D311" s="140"/>
      <c r="E311" s="140"/>
      <c r="F311" s="141"/>
      <c r="G311" s="140"/>
      <c r="H311" s="140"/>
    </row>
    <row r="312" spans="1:8" ht="15.75" hidden="1" customHeight="1">
      <c r="A312" s="140"/>
      <c r="B312" s="140"/>
      <c r="C312" s="141"/>
      <c r="D312" s="140"/>
      <c r="E312" s="140"/>
      <c r="F312" s="141"/>
      <c r="G312" s="140"/>
      <c r="H312" s="140"/>
    </row>
    <row r="313" spans="1:8" ht="15.75" hidden="1" customHeight="1">
      <c r="A313" s="140"/>
      <c r="B313" s="140"/>
      <c r="C313" s="141"/>
      <c r="D313" s="140"/>
      <c r="E313" s="140"/>
      <c r="F313" s="141"/>
      <c r="G313" s="140"/>
      <c r="H313" s="140"/>
    </row>
    <row r="314" spans="1:8" ht="15.75" hidden="1" customHeight="1">
      <c r="A314" s="140"/>
      <c r="B314" s="140"/>
      <c r="C314" s="141"/>
      <c r="D314" s="140"/>
      <c r="E314" s="140"/>
      <c r="F314" s="141"/>
      <c r="G314" s="140"/>
      <c r="H314" s="140"/>
    </row>
    <row r="315" spans="1:8" ht="15.75" hidden="1" customHeight="1">
      <c r="A315" s="140"/>
      <c r="B315" s="140"/>
      <c r="C315" s="141"/>
      <c r="D315" s="140"/>
      <c r="E315" s="140"/>
      <c r="F315" s="141"/>
      <c r="G315" s="140"/>
      <c r="H315" s="140"/>
    </row>
    <row r="316" spans="1:8" ht="15.75" hidden="1" customHeight="1">
      <c r="A316" s="140"/>
      <c r="B316" s="140"/>
      <c r="C316" s="141"/>
      <c r="D316" s="140"/>
      <c r="E316" s="140"/>
      <c r="F316" s="141"/>
      <c r="G316" s="140"/>
      <c r="H316" s="140"/>
    </row>
    <row r="317" spans="1:8" ht="15.75" hidden="1" customHeight="1">
      <c r="A317" s="140"/>
      <c r="B317" s="140"/>
      <c r="C317" s="141"/>
      <c r="D317" s="140"/>
      <c r="E317" s="140"/>
      <c r="F317" s="141"/>
      <c r="G317" s="140"/>
      <c r="H317" s="140"/>
    </row>
    <row r="318" spans="1:8" ht="15.75" hidden="1" customHeight="1">
      <c r="A318" s="140"/>
      <c r="B318" s="140"/>
      <c r="C318" s="141"/>
      <c r="D318" s="140"/>
      <c r="E318" s="140"/>
      <c r="F318" s="141"/>
      <c r="G318" s="140"/>
      <c r="H318" s="140"/>
    </row>
    <row r="319" spans="1:8" ht="15.75" hidden="1" customHeight="1">
      <c r="A319" s="140"/>
      <c r="B319" s="140"/>
      <c r="C319" s="141"/>
      <c r="D319" s="140"/>
      <c r="E319" s="140"/>
      <c r="F319" s="141"/>
      <c r="G319" s="140"/>
      <c r="H319" s="140"/>
    </row>
    <row r="320" spans="1:8" ht="15.75" hidden="1" customHeight="1">
      <c r="A320" s="140"/>
      <c r="B320" s="140"/>
      <c r="C320" s="141"/>
      <c r="D320" s="140"/>
      <c r="E320" s="140"/>
      <c r="F320" s="141"/>
      <c r="G320" s="140"/>
      <c r="H320" s="140"/>
    </row>
    <row r="321" spans="1:8" ht="15.75" hidden="1" customHeight="1">
      <c r="A321" s="140"/>
      <c r="B321" s="140"/>
      <c r="C321" s="141"/>
      <c r="D321" s="140"/>
      <c r="E321" s="140"/>
      <c r="F321" s="141"/>
      <c r="G321" s="140"/>
      <c r="H321" s="140"/>
    </row>
    <row r="322" spans="1:8" ht="15.75" hidden="1" customHeight="1">
      <c r="A322" s="140"/>
      <c r="B322" s="140"/>
      <c r="C322" s="141"/>
      <c r="D322" s="140"/>
      <c r="E322" s="140"/>
      <c r="F322" s="141"/>
      <c r="G322" s="140"/>
      <c r="H322" s="140"/>
    </row>
    <row r="323" spans="1:8" ht="15.75" hidden="1" customHeight="1">
      <c r="A323" s="140"/>
      <c r="B323" s="140"/>
      <c r="C323" s="141"/>
      <c r="D323" s="140"/>
      <c r="E323" s="140"/>
      <c r="F323" s="141"/>
      <c r="G323" s="140"/>
      <c r="H323" s="140"/>
    </row>
    <row r="324" spans="1:8" ht="15.75" hidden="1" customHeight="1">
      <c r="A324" s="140"/>
      <c r="B324" s="140"/>
      <c r="C324" s="141"/>
      <c r="D324" s="140"/>
      <c r="E324" s="140"/>
      <c r="F324" s="141"/>
      <c r="G324" s="140"/>
      <c r="H324" s="140"/>
    </row>
    <row r="325" spans="1:8" ht="15.75" hidden="1" customHeight="1">
      <c r="A325" s="140"/>
      <c r="B325" s="140"/>
      <c r="C325" s="141"/>
      <c r="D325" s="140"/>
      <c r="E325" s="140"/>
      <c r="F325" s="141"/>
      <c r="G325" s="140"/>
      <c r="H325" s="140"/>
    </row>
    <row r="326" spans="1:8" ht="15.75" hidden="1" customHeight="1">
      <c r="A326" s="140"/>
      <c r="B326" s="140"/>
      <c r="C326" s="141"/>
      <c r="D326" s="140"/>
      <c r="E326" s="140"/>
      <c r="F326" s="141"/>
      <c r="G326" s="140"/>
      <c r="H326" s="140"/>
    </row>
    <row r="327" spans="1:8" ht="15.75" hidden="1" customHeight="1">
      <c r="A327" s="140"/>
      <c r="B327" s="140"/>
      <c r="C327" s="141"/>
      <c r="D327" s="140"/>
      <c r="E327" s="140"/>
      <c r="F327" s="141"/>
      <c r="G327" s="140"/>
      <c r="H327" s="140"/>
    </row>
    <row r="328" spans="1:8" ht="15.75" hidden="1" customHeight="1">
      <c r="A328" s="140"/>
      <c r="B328" s="140"/>
      <c r="C328" s="141"/>
      <c r="D328" s="140"/>
      <c r="E328" s="140"/>
      <c r="F328" s="141"/>
      <c r="G328" s="140"/>
      <c r="H328" s="140"/>
    </row>
    <row r="329" spans="1:8" ht="15.75" hidden="1" customHeight="1">
      <c r="A329" s="140"/>
      <c r="B329" s="140"/>
      <c r="C329" s="141"/>
      <c r="D329" s="140"/>
      <c r="E329" s="140"/>
      <c r="F329" s="141"/>
      <c r="G329" s="140"/>
      <c r="H329" s="140"/>
    </row>
    <row r="330" spans="1:8" ht="15.75" hidden="1" customHeight="1">
      <c r="A330" s="140"/>
      <c r="B330" s="140"/>
      <c r="C330" s="141"/>
      <c r="D330" s="140"/>
      <c r="E330" s="140"/>
      <c r="F330" s="141"/>
      <c r="G330" s="140"/>
      <c r="H330" s="140"/>
    </row>
    <row r="331" spans="1:8" ht="15.75" hidden="1" customHeight="1">
      <c r="A331" s="140"/>
      <c r="B331" s="140"/>
      <c r="C331" s="141"/>
      <c r="D331" s="140"/>
      <c r="E331" s="140"/>
      <c r="F331" s="141"/>
      <c r="G331" s="140"/>
      <c r="H331" s="140"/>
    </row>
    <row r="332" spans="1:8" ht="15.75" hidden="1" customHeight="1">
      <c r="A332" s="140"/>
      <c r="B332" s="140"/>
      <c r="C332" s="141"/>
      <c r="D332" s="140"/>
      <c r="E332" s="140"/>
      <c r="F332" s="141"/>
      <c r="G332" s="140"/>
      <c r="H332" s="140"/>
    </row>
    <row r="333" spans="1:8" ht="15.75" hidden="1" customHeight="1">
      <c r="A333" s="140"/>
      <c r="B333" s="140"/>
      <c r="C333" s="141"/>
      <c r="D333" s="140"/>
      <c r="E333" s="140"/>
      <c r="F333" s="141"/>
      <c r="G333" s="140"/>
      <c r="H333" s="140"/>
    </row>
    <row r="334" spans="1:8" ht="15.75" hidden="1" customHeight="1">
      <c r="A334" s="140"/>
      <c r="B334" s="140"/>
      <c r="C334" s="141"/>
      <c r="D334" s="140"/>
      <c r="E334" s="140"/>
      <c r="F334" s="141"/>
      <c r="G334" s="140"/>
      <c r="H334" s="140"/>
    </row>
    <row r="335" spans="1:8" ht="15.75" hidden="1" customHeight="1">
      <c r="A335" s="140"/>
      <c r="B335" s="140"/>
      <c r="C335" s="141"/>
      <c r="D335" s="140"/>
      <c r="E335" s="140"/>
      <c r="F335" s="141"/>
      <c r="G335" s="140"/>
      <c r="H335" s="140"/>
    </row>
    <row r="336" spans="1:8" ht="15.75" hidden="1" customHeight="1">
      <c r="A336" s="140"/>
      <c r="B336" s="140"/>
      <c r="C336" s="141"/>
      <c r="D336" s="140"/>
      <c r="E336" s="140"/>
      <c r="F336" s="141"/>
      <c r="G336" s="140"/>
      <c r="H336" s="140"/>
    </row>
    <row r="337" spans="1:8" ht="15.75" hidden="1" customHeight="1">
      <c r="A337" s="140"/>
      <c r="B337" s="140"/>
      <c r="C337" s="141"/>
      <c r="D337" s="140"/>
      <c r="E337" s="140"/>
      <c r="F337" s="141"/>
      <c r="G337" s="140"/>
      <c r="H337" s="140"/>
    </row>
    <row r="338" spans="1:8" ht="15.75" hidden="1" customHeight="1">
      <c r="A338" s="140"/>
      <c r="B338" s="140"/>
      <c r="C338" s="141"/>
      <c r="D338" s="140"/>
      <c r="E338" s="140"/>
      <c r="F338" s="141"/>
      <c r="G338" s="140"/>
      <c r="H338" s="140"/>
    </row>
    <row r="339" spans="1:8" ht="15.75" hidden="1" customHeight="1">
      <c r="A339" s="140"/>
      <c r="B339" s="140"/>
      <c r="C339" s="141"/>
      <c r="D339" s="140"/>
      <c r="E339" s="140"/>
      <c r="F339" s="141"/>
      <c r="G339" s="140"/>
      <c r="H339" s="140"/>
    </row>
    <row r="340" spans="1:8" ht="15.75" hidden="1" customHeight="1">
      <c r="A340" s="140"/>
      <c r="B340" s="140"/>
      <c r="C340" s="141"/>
      <c r="D340" s="140"/>
      <c r="E340" s="140"/>
      <c r="F340" s="141"/>
      <c r="G340" s="140"/>
      <c r="H340" s="140"/>
    </row>
    <row r="341" spans="1:8" ht="15.75" hidden="1" customHeight="1">
      <c r="A341" s="140"/>
      <c r="B341" s="140"/>
      <c r="C341" s="141"/>
      <c r="D341" s="140"/>
      <c r="E341" s="140"/>
      <c r="F341" s="141"/>
      <c r="G341" s="140"/>
      <c r="H341" s="140"/>
    </row>
    <row r="342" spans="1:8" ht="15.75" hidden="1" customHeight="1">
      <c r="A342" s="140"/>
      <c r="B342" s="140"/>
      <c r="C342" s="141"/>
      <c r="D342" s="140"/>
      <c r="E342" s="140"/>
      <c r="F342" s="141"/>
      <c r="G342" s="140"/>
      <c r="H342" s="140"/>
    </row>
    <row r="343" spans="1:8" ht="15.75" hidden="1" customHeight="1">
      <c r="A343" s="140"/>
      <c r="B343" s="140"/>
      <c r="C343" s="141"/>
      <c r="D343" s="140"/>
      <c r="E343" s="140"/>
      <c r="F343" s="141"/>
      <c r="G343" s="140"/>
      <c r="H343" s="140"/>
    </row>
    <row r="344" spans="1:8" ht="15.75" hidden="1" customHeight="1">
      <c r="A344" s="140"/>
      <c r="B344" s="140"/>
      <c r="C344" s="141"/>
      <c r="D344" s="140"/>
      <c r="E344" s="140"/>
      <c r="F344" s="141"/>
      <c r="G344" s="140"/>
      <c r="H344" s="140"/>
    </row>
    <row r="345" spans="1:8" ht="15.75" hidden="1" customHeight="1">
      <c r="A345" s="140"/>
      <c r="B345" s="140"/>
      <c r="C345" s="141"/>
      <c r="D345" s="140"/>
      <c r="E345" s="140"/>
      <c r="F345" s="141"/>
      <c r="G345" s="140"/>
      <c r="H345" s="140"/>
    </row>
    <row r="346" spans="1:8" ht="15.75" hidden="1" customHeight="1">
      <c r="A346" s="140"/>
      <c r="B346" s="140"/>
      <c r="C346" s="141"/>
      <c r="D346" s="140"/>
      <c r="E346" s="140"/>
      <c r="F346" s="141"/>
      <c r="G346" s="140"/>
      <c r="H346" s="140"/>
    </row>
    <row r="347" spans="1:8" ht="15.75" hidden="1" customHeight="1">
      <c r="A347" s="140"/>
      <c r="B347" s="140"/>
      <c r="C347" s="141"/>
      <c r="D347" s="140"/>
      <c r="E347" s="140"/>
      <c r="F347" s="141"/>
      <c r="G347" s="140"/>
      <c r="H347" s="140"/>
    </row>
    <row r="348" spans="1:8" ht="15.75" hidden="1" customHeight="1">
      <c r="A348" s="140"/>
      <c r="B348" s="140"/>
      <c r="C348" s="141"/>
      <c r="D348" s="140"/>
      <c r="E348" s="140"/>
      <c r="F348" s="141"/>
      <c r="G348" s="140"/>
      <c r="H348" s="140"/>
    </row>
    <row r="349" spans="1:8" ht="15.75" hidden="1" customHeight="1">
      <c r="A349" s="140"/>
      <c r="B349" s="140"/>
      <c r="C349" s="141"/>
      <c r="D349" s="140"/>
      <c r="E349" s="140"/>
      <c r="F349" s="141"/>
      <c r="G349" s="140"/>
      <c r="H349" s="140"/>
    </row>
    <row r="350" spans="1:8" ht="15.75" hidden="1" customHeight="1">
      <c r="A350" s="140"/>
      <c r="B350" s="140"/>
      <c r="C350" s="141"/>
      <c r="D350" s="140"/>
      <c r="E350" s="140"/>
      <c r="F350" s="141"/>
      <c r="G350" s="140"/>
      <c r="H350" s="140"/>
    </row>
    <row r="351" spans="1:8" ht="15.75" hidden="1" customHeight="1">
      <c r="A351" s="140"/>
      <c r="B351" s="140"/>
      <c r="C351" s="141"/>
      <c r="D351" s="140"/>
      <c r="E351" s="140"/>
      <c r="F351" s="141"/>
      <c r="G351" s="140"/>
      <c r="H351" s="140"/>
    </row>
    <row r="352" spans="1:8" ht="15.75" hidden="1" customHeight="1">
      <c r="A352" s="140"/>
      <c r="B352" s="140"/>
      <c r="C352" s="141"/>
      <c r="D352" s="140"/>
      <c r="E352" s="140"/>
      <c r="F352" s="141"/>
      <c r="G352" s="140"/>
      <c r="H352" s="140"/>
    </row>
    <row r="353" spans="1:8" ht="15.75" hidden="1" customHeight="1">
      <c r="A353" s="140"/>
      <c r="B353" s="140"/>
      <c r="C353" s="141"/>
      <c r="D353" s="140"/>
      <c r="E353" s="140"/>
      <c r="F353" s="141"/>
      <c r="G353" s="140"/>
      <c r="H353" s="140"/>
    </row>
    <row r="354" spans="1:8" ht="15.75" hidden="1" customHeight="1">
      <c r="A354" s="140"/>
      <c r="B354" s="140"/>
      <c r="C354" s="141"/>
      <c r="D354" s="140"/>
      <c r="E354" s="140"/>
      <c r="F354" s="141"/>
      <c r="G354" s="140"/>
      <c r="H354" s="140"/>
    </row>
    <row r="355" spans="1:8" ht="15.75" hidden="1" customHeight="1">
      <c r="A355" s="140"/>
      <c r="B355" s="140"/>
      <c r="C355" s="141"/>
      <c r="D355" s="140"/>
      <c r="E355" s="140"/>
      <c r="F355" s="141"/>
      <c r="G355" s="140"/>
      <c r="H355" s="140"/>
    </row>
    <row r="356" spans="1:8" ht="15.75" hidden="1" customHeight="1">
      <c r="A356" s="140"/>
      <c r="B356" s="140"/>
      <c r="C356" s="141"/>
      <c r="D356" s="140"/>
      <c r="E356" s="140"/>
      <c r="F356" s="141"/>
      <c r="G356" s="140"/>
      <c r="H356" s="140"/>
    </row>
    <row r="357" spans="1:8" ht="15.75" hidden="1" customHeight="1">
      <c r="A357" s="140"/>
      <c r="B357" s="140"/>
      <c r="C357" s="141"/>
      <c r="D357" s="140"/>
      <c r="E357" s="140"/>
      <c r="F357" s="141"/>
      <c r="G357" s="140"/>
      <c r="H357" s="140"/>
    </row>
    <row r="358" spans="1:8" ht="15.75" hidden="1" customHeight="1">
      <c r="A358" s="140"/>
      <c r="B358" s="140"/>
      <c r="C358" s="141"/>
      <c r="D358" s="140"/>
      <c r="E358" s="140"/>
      <c r="F358" s="141"/>
      <c r="G358" s="140"/>
      <c r="H358" s="140"/>
    </row>
    <row r="359" spans="1:8" ht="15.75" hidden="1" customHeight="1">
      <c r="A359" s="140"/>
      <c r="B359" s="140"/>
      <c r="C359" s="141"/>
      <c r="D359" s="140"/>
      <c r="E359" s="140"/>
      <c r="F359" s="141"/>
      <c r="G359" s="140"/>
      <c r="H359" s="140"/>
    </row>
    <row r="360" spans="1:8" ht="15.75" hidden="1" customHeight="1">
      <c r="A360" s="140"/>
      <c r="B360" s="140"/>
      <c r="C360" s="141"/>
      <c r="D360" s="140"/>
      <c r="E360" s="140"/>
      <c r="F360" s="141"/>
      <c r="G360" s="140"/>
      <c r="H360" s="140"/>
    </row>
    <row r="361" spans="1:8" ht="15.75" hidden="1" customHeight="1">
      <c r="D361" s="174"/>
      <c r="E361" s="174"/>
    </row>
    <row r="362" spans="1:8" ht="15.75" hidden="1" customHeight="1">
      <c r="D362" s="174"/>
      <c r="E362" s="174"/>
    </row>
    <row r="363" spans="1:8" ht="15.75" hidden="1" customHeight="1">
      <c r="D363" s="174"/>
      <c r="E363" s="174"/>
    </row>
    <row r="364" spans="1:8" ht="15.75" hidden="1" customHeight="1">
      <c r="D364" s="174"/>
      <c r="E364" s="174"/>
    </row>
    <row r="365" spans="1:8" ht="15.75" hidden="1" customHeight="1">
      <c r="D365" s="174"/>
      <c r="E365" s="174"/>
    </row>
    <row r="366" spans="1:8" ht="15.75" hidden="1" customHeight="1">
      <c r="D366" s="174"/>
      <c r="E366" s="174"/>
    </row>
    <row r="367" spans="1:8" ht="15.75" hidden="1" customHeight="1">
      <c r="D367" s="174"/>
      <c r="E367" s="174"/>
    </row>
    <row r="368" spans="1:8" ht="15.75" hidden="1" customHeight="1">
      <c r="D368" s="174"/>
      <c r="E368" s="174"/>
    </row>
    <row r="369" spans="4:5" ht="15.75" hidden="1" customHeight="1">
      <c r="D369" s="174"/>
      <c r="E369" s="174"/>
    </row>
    <row r="370" spans="4:5" ht="15.75" hidden="1" customHeight="1">
      <c r="D370" s="174"/>
      <c r="E370" s="174"/>
    </row>
    <row r="371" spans="4:5" ht="15.75" hidden="1" customHeight="1">
      <c r="D371" s="174"/>
      <c r="E371" s="174"/>
    </row>
    <row r="372" spans="4:5" ht="15.75" hidden="1" customHeight="1">
      <c r="D372" s="174"/>
      <c r="E372" s="174"/>
    </row>
    <row r="373" spans="4:5" ht="15.75" hidden="1" customHeight="1">
      <c r="D373" s="174"/>
      <c r="E373" s="174"/>
    </row>
    <row r="374" spans="4:5" ht="15.75" hidden="1" customHeight="1">
      <c r="D374" s="174"/>
      <c r="E374" s="174"/>
    </row>
    <row r="375" spans="4:5" ht="15.75" hidden="1" customHeight="1">
      <c r="D375" s="174"/>
      <c r="E375" s="174"/>
    </row>
    <row r="376" spans="4:5" ht="15.75" hidden="1" customHeight="1">
      <c r="D376" s="174"/>
      <c r="E376" s="174"/>
    </row>
    <row r="377" spans="4:5" ht="15.75" hidden="1" customHeight="1">
      <c r="D377" s="174"/>
      <c r="E377" s="174"/>
    </row>
    <row r="378" spans="4:5" ht="15.75" hidden="1" customHeight="1">
      <c r="D378" s="174"/>
      <c r="E378" s="174"/>
    </row>
    <row r="379" spans="4:5" ht="15.75" hidden="1" customHeight="1">
      <c r="D379" s="174"/>
      <c r="E379" s="174"/>
    </row>
    <row r="380" spans="4:5" ht="15.75" hidden="1" customHeight="1">
      <c r="D380" s="174"/>
      <c r="E380" s="174"/>
    </row>
    <row r="381" spans="4:5" ht="15.75" hidden="1" customHeight="1">
      <c r="D381" s="174"/>
      <c r="E381" s="174"/>
    </row>
    <row r="382" spans="4:5" ht="15.75" hidden="1" customHeight="1">
      <c r="D382" s="174"/>
      <c r="E382" s="174"/>
    </row>
    <row r="383" spans="4:5" ht="15.75" hidden="1" customHeight="1">
      <c r="D383" s="174"/>
      <c r="E383" s="174"/>
    </row>
    <row r="384" spans="4:5" ht="15.75" hidden="1" customHeight="1">
      <c r="D384" s="174"/>
      <c r="E384" s="174"/>
    </row>
    <row r="385" spans="4:5" ht="15.75" hidden="1" customHeight="1">
      <c r="D385" s="174"/>
      <c r="E385" s="174"/>
    </row>
    <row r="386" spans="4:5" ht="15.75" hidden="1" customHeight="1">
      <c r="D386" s="174"/>
      <c r="E386" s="174"/>
    </row>
    <row r="387" spans="4:5" ht="15.75" hidden="1" customHeight="1">
      <c r="D387" s="174"/>
      <c r="E387" s="174"/>
    </row>
    <row r="388" spans="4:5" ht="15.75" hidden="1" customHeight="1">
      <c r="D388" s="174"/>
      <c r="E388" s="174"/>
    </row>
    <row r="389" spans="4:5" ht="15.75" hidden="1" customHeight="1">
      <c r="D389" s="174"/>
      <c r="E389" s="174"/>
    </row>
    <row r="390" spans="4:5" ht="15.75" hidden="1" customHeight="1">
      <c r="D390" s="174"/>
      <c r="E390" s="174"/>
    </row>
    <row r="391" spans="4:5" ht="15.75" hidden="1" customHeight="1">
      <c r="D391" s="174"/>
      <c r="E391" s="174"/>
    </row>
    <row r="392" spans="4:5" ht="15.75" hidden="1" customHeight="1">
      <c r="D392" s="174"/>
      <c r="E392" s="174"/>
    </row>
    <row r="393" spans="4:5" ht="15.75" hidden="1" customHeight="1">
      <c r="D393" s="174"/>
      <c r="E393" s="174"/>
    </row>
    <row r="394" spans="4:5" ht="15.75" hidden="1" customHeight="1">
      <c r="D394" s="174"/>
      <c r="E394" s="174"/>
    </row>
    <row r="395" spans="4:5" ht="15.75" hidden="1" customHeight="1">
      <c r="D395" s="174"/>
      <c r="E395" s="174"/>
    </row>
    <row r="396" spans="4:5" ht="15.75" hidden="1" customHeight="1">
      <c r="D396" s="174"/>
      <c r="E396" s="174"/>
    </row>
    <row r="397" spans="4:5" ht="15.75" hidden="1" customHeight="1">
      <c r="D397" s="174"/>
      <c r="E397" s="174"/>
    </row>
    <row r="398" spans="4:5" ht="15.75" hidden="1" customHeight="1">
      <c r="D398" s="174"/>
      <c r="E398" s="174"/>
    </row>
    <row r="399" spans="4:5" ht="15.75" hidden="1" customHeight="1">
      <c r="D399" s="174"/>
      <c r="E399" s="174"/>
    </row>
    <row r="400" spans="4:5" ht="15.75" hidden="1" customHeight="1">
      <c r="D400" s="174"/>
      <c r="E400" s="174"/>
    </row>
    <row r="401" spans="4:5" ht="15.75" hidden="1" customHeight="1">
      <c r="D401" s="174"/>
      <c r="E401" s="174"/>
    </row>
    <row r="402" spans="4:5" ht="15.75" hidden="1" customHeight="1">
      <c r="D402" s="174"/>
      <c r="E402" s="174"/>
    </row>
    <row r="403" spans="4:5" ht="15.75" hidden="1" customHeight="1">
      <c r="D403" s="174"/>
      <c r="E403" s="174"/>
    </row>
    <row r="404" spans="4:5" ht="15.75" hidden="1" customHeight="1">
      <c r="D404" s="174"/>
      <c r="E404" s="174"/>
    </row>
    <row r="405" spans="4:5" ht="15.75" hidden="1" customHeight="1">
      <c r="D405" s="174"/>
      <c r="E405" s="174"/>
    </row>
    <row r="406" spans="4:5" ht="15.75" hidden="1" customHeight="1">
      <c r="D406" s="174"/>
      <c r="E406" s="174"/>
    </row>
    <row r="407" spans="4:5" ht="15.75" hidden="1" customHeight="1">
      <c r="D407" s="174"/>
      <c r="E407" s="174"/>
    </row>
    <row r="408" spans="4:5" ht="15.75" hidden="1" customHeight="1">
      <c r="D408" s="174"/>
      <c r="E408" s="174"/>
    </row>
    <row r="409" spans="4:5" ht="15.75" hidden="1" customHeight="1">
      <c r="D409" s="174"/>
      <c r="E409" s="174"/>
    </row>
    <row r="410" spans="4:5" ht="15.75" hidden="1" customHeight="1">
      <c r="D410" s="174"/>
      <c r="E410" s="174"/>
    </row>
    <row r="411" spans="4:5" ht="15.75" hidden="1" customHeight="1">
      <c r="D411" s="174"/>
      <c r="E411" s="174"/>
    </row>
    <row r="412" spans="4:5" ht="15.75" hidden="1" customHeight="1">
      <c r="D412" s="174"/>
      <c r="E412" s="174"/>
    </row>
    <row r="413" spans="4:5" ht="15.75" hidden="1" customHeight="1">
      <c r="D413" s="174"/>
      <c r="E413" s="174"/>
    </row>
    <row r="414" spans="4:5" ht="15.75" hidden="1" customHeight="1">
      <c r="D414" s="174"/>
      <c r="E414" s="174"/>
    </row>
    <row r="415" spans="4:5" ht="15.75" hidden="1" customHeight="1">
      <c r="D415" s="174"/>
      <c r="E415" s="174"/>
    </row>
    <row r="416" spans="4:5" ht="15.75" hidden="1" customHeight="1">
      <c r="D416" s="174"/>
      <c r="E416" s="174"/>
    </row>
    <row r="417" spans="4:5" ht="15.75" hidden="1" customHeight="1">
      <c r="D417" s="174"/>
      <c r="E417" s="174"/>
    </row>
    <row r="418" spans="4:5" ht="15.75" hidden="1" customHeight="1">
      <c r="D418" s="174"/>
      <c r="E418" s="174"/>
    </row>
    <row r="419" spans="4:5" ht="15.75" hidden="1" customHeight="1">
      <c r="D419" s="174"/>
      <c r="E419" s="174"/>
    </row>
    <row r="420" spans="4:5" ht="15.75" hidden="1" customHeight="1">
      <c r="D420" s="174"/>
      <c r="E420" s="174"/>
    </row>
    <row r="421" spans="4:5" ht="15.75" hidden="1" customHeight="1">
      <c r="D421" s="174"/>
      <c r="E421" s="174"/>
    </row>
    <row r="422" spans="4:5" ht="15.75" hidden="1" customHeight="1">
      <c r="D422" s="174"/>
      <c r="E422" s="174"/>
    </row>
    <row r="423" spans="4:5" ht="15.75" hidden="1" customHeight="1">
      <c r="D423" s="174"/>
      <c r="E423" s="174"/>
    </row>
    <row r="424" spans="4:5" ht="15.75" hidden="1" customHeight="1">
      <c r="D424" s="174"/>
      <c r="E424" s="174"/>
    </row>
    <row r="425" spans="4:5" ht="15.75" hidden="1" customHeight="1">
      <c r="D425" s="174"/>
      <c r="E425" s="174"/>
    </row>
    <row r="426" spans="4:5" ht="15.75" hidden="1" customHeight="1">
      <c r="D426" s="174"/>
      <c r="E426" s="174"/>
    </row>
    <row r="427" spans="4:5" ht="15.75" hidden="1" customHeight="1">
      <c r="D427" s="174"/>
      <c r="E427" s="174"/>
    </row>
    <row r="428" spans="4:5" ht="15.75" hidden="1" customHeight="1">
      <c r="D428" s="174"/>
      <c r="E428" s="174"/>
    </row>
    <row r="429" spans="4:5" ht="15.75" hidden="1" customHeight="1">
      <c r="D429" s="174"/>
      <c r="E429" s="174"/>
    </row>
    <row r="430" spans="4:5" ht="15.75" hidden="1" customHeight="1">
      <c r="D430" s="174"/>
      <c r="E430" s="174"/>
    </row>
    <row r="431" spans="4:5" ht="15.75" hidden="1" customHeight="1">
      <c r="D431" s="174"/>
      <c r="E431" s="174"/>
    </row>
    <row r="432" spans="4:5" ht="15.75" hidden="1" customHeight="1">
      <c r="D432" s="174"/>
      <c r="E432" s="174"/>
    </row>
    <row r="433" spans="4:5" ht="15.75" hidden="1" customHeight="1">
      <c r="D433" s="174"/>
      <c r="E433" s="174"/>
    </row>
    <row r="434" spans="4:5" ht="15.75" hidden="1" customHeight="1">
      <c r="D434" s="174"/>
      <c r="E434" s="174"/>
    </row>
    <row r="435" spans="4:5" ht="15.75" hidden="1" customHeight="1">
      <c r="D435" s="174"/>
      <c r="E435" s="174"/>
    </row>
    <row r="436" spans="4:5" ht="15.75" hidden="1" customHeight="1">
      <c r="D436" s="174"/>
      <c r="E436" s="174"/>
    </row>
    <row r="437" spans="4:5" ht="15.75" hidden="1" customHeight="1">
      <c r="D437" s="174"/>
      <c r="E437" s="174"/>
    </row>
    <row r="438" spans="4:5" ht="15.75" hidden="1" customHeight="1">
      <c r="D438" s="174"/>
      <c r="E438" s="174"/>
    </row>
    <row r="439" spans="4:5" ht="15.75" hidden="1" customHeight="1">
      <c r="D439" s="174"/>
      <c r="E439" s="174"/>
    </row>
    <row r="440" spans="4:5" ht="15.75" hidden="1" customHeight="1">
      <c r="D440" s="174"/>
      <c r="E440" s="174"/>
    </row>
    <row r="441" spans="4:5" ht="15.75" hidden="1" customHeight="1">
      <c r="D441" s="174"/>
      <c r="E441" s="174"/>
    </row>
    <row r="442" spans="4:5" ht="15.75" hidden="1" customHeight="1">
      <c r="D442" s="174"/>
      <c r="E442" s="174"/>
    </row>
    <row r="443" spans="4:5" ht="15.75" hidden="1" customHeight="1">
      <c r="D443" s="174"/>
      <c r="E443" s="174"/>
    </row>
    <row r="444" spans="4:5" ht="15.75" hidden="1" customHeight="1">
      <c r="D444" s="174"/>
      <c r="E444" s="174"/>
    </row>
    <row r="445" spans="4:5" ht="15.75" hidden="1" customHeight="1">
      <c r="D445" s="174"/>
      <c r="E445" s="174"/>
    </row>
    <row r="446" spans="4:5" ht="15.75" hidden="1" customHeight="1">
      <c r="D446" s="174"/>
      <c r="E446" s="174"/>
    </row>
    <row r="447" spans="4:5" ht="15.75" hidden="1" customHeight="1">
      <c r="D447" s="174"/>
      <c r="E447" s="174"/>
    </row>
    <row r="448" spans="4:5" ht="15.75" hidden="1" customHeight="1">
      <c r="D448" s="174"/>
      <c r="E448" s="174"/>
    </row>
    <row r="449" spans="4:5" ht="15.75" hidden="1" customHeight="1">
      <c r="D449" s="174"/>
      <c r="E449" s="174"/>
    </row>
    <row r="450" spans="4:5" ht="15.75" hidden="1" customHeight="1">
      <c r="D450" s="174"/>
      <c r="E450" s="174"/>
    </row>
    <row r="451" spans="4:5" ht="15.75" hidden="1" customHeight="1">
      <c r="D451" s="174"/>
      <c r="E451" s="174"/>
    </row>
    <row r="452" spans="4:5" ht="15.75" hidden="1" customHeight="1">
      <c r="D452" s="174"/>
      <c r="E452" s="174"/>
    </row>
    <row r="453" spans="4:5" ht="15.75" hidden="1" customHeight="1">
      <c r="D453" s="174"/>
      <c r="E453" s="174"/>
    </row>
    <row r="454" spans="4:5" ht="15.75" hidden="1" customHeight="1">
      <c r="D454" s="174"/>
      <c r="E454" s="174"/>
    </row>
    <row r="455" spans="4:5" ht="15.75" hidden="1" customHeight="1">
      <c r="D455" s="174"/>
      <c r="E455" s="174"/>
    </row>
    <row r="456" spans="4:5" ht="15.75" hidden="1" customHeight="1">
      <c r="D456" s="174"/>
      <c r="E456" s="174"/>
    </row>
    <row r="457" spans="4:5" ht="15.75" hidden="1" customHeight="1">
      <c r="D457" s="174"/>
      <c r="E457" s="174"/>
    </row>
    <row r="458" spans="4:5" ht="15.75" hidden="1" customHeight="1">
      <c r="D458" s="174"/>
      <c r="E458" s="174"/>
    </row>
    <row r="459" spans="4:5" ht="15.75" hidden="1" customHeight="1">
      <c r="D459" s="174"/>
      <c r="E459" s="174"/>
    </row>
    <row r="460" spans="4:5" ht="15.75" hidden="1" customHeight="1">
      <c r="D460" s="174"/>
      <c r="E460" s="174"/>
    </row>
    <row r="461" spans="4:5" ht="15.75" hidden="1" customHeight="1">
      <c r="D461" s="174"/>
      <c r="E461" s="174"/>
    </row>
    <row r="462" spans="4:5" ht="15.75" hidden="1" customHeight="1">
      <c r="D462" s="174"/>
      <c r="E462" s="174"/>
    </row>
    <row r="463" spans="4:5" ht="15.75" hidden="1" customHeight="1">
      <c r="D463" s="174"/>
      <c r="E463" s="174"/>
    </row>
    <row r="464" spans="4:5" ht="15.75" hidden="1" customHeight="1">
      <c r="D464" s="174"/>
      <c r="E464" s="174"/>
    </row>
    <row r="465" spans="4:5" ht="15.75" hidden="1" customHeight="1">
      <c r="D465" s="174"/>
      <c r="E465" s="174"/>
    </row>
    <row r="466" spans="4:5" ht="15.75" hidden="1" customHeight="1">
      <c r="D466" s="174"/>
      <c r="E466" s="174"/>
    </row>
    <row r="467" spans="4:5" ht="15.75" hidden="1" customHeight="1">
      <c r="D467" s="174"/>
      <c r="E467" s="174"/>
    </row>
    <row r="468" spans="4:5" ht="15.75" hidden="1" customHeight="1">
      <c r="D468" s="174"/>
      <c r="E468" s="174"/>
    </row>
    <row r="469" spans="4:5" ht="15.75" hidden="1" customHeight="1">
      <c r="D469" s="174"/>
      <c r="E469" s="174"/>
    </row>
    <row r="470" spans="4:5" ht="15.75" hidden="1" customHeight="1">
      <c r="D470" s="174"/>
      <c r="E470" s="174"/>
    </row>
    <row r="471" spans="4:5" ht="15.75" hidden="1" customHeight="1">
      <c r="D471" s="174"/>
      <c r="E471" s="174"/>
    </row>
    <row r="472" spans="4:5" ht="15.75" hidden="1" customHeight="1">
      <c r="D472" s="174"/>
      <c r="E472" s="174"/>
    </row>
    <row r="473" spans="4:5" ht="15.75" hidden="1" customHeight="1">
      <c r="D473" s="174"/>
      <c r="E473" s="174"/>
    </row>
    <row r="474" spans="4:5" ht="15.75" hidden="1" customHeight="1">
      <c r="D474" s="174"/>
      <c r="E474" s="174"/>
    </row>
    <row r="475" spans="4:5" ht="15.75" hidden="1" customHeight="1">
      <c r="D475" s="174"/>
      <c r="E475" s="174"/>
    </row>
    <row r="476" spans="4:5" ht="15.75" hidden="1" customHeight="1">
      <c r="D476" s="174"/>
      <c r="E476" s="174"/>
    </row>
    <row r="477" spans="4:5" ht="15.75" hidden="1" customHeight="1">
      <c r="D477" s="174"/>
      <c r="E477" s="174"/>
    </row>
    <row r="478" spans="4:5" ht="15.75" hidden="1" customHeight="1">
      <c r="D478" s="174"/>
      <c r="E478" s="174"/>
    </row>
    <row r="479" spans="4:5" ht="15.75" hidden="1" customHeight="1">
      <c r="D479" s="174"/>
      <c r="E479" s="174"/>
    </row>
    <row r="480" spans="4:5" ht="15.75" hidden="1" customHeight="1">
      <c r="D480" s="174"/>
      <c r="E480" s="174"/>
    </row>
    <row r="481" spans="4:5" ht="15.75" hidden="1" customHeight="1">
      <c r="D481" s="174"/>
      <c r="E481" s="174"/>
    </row>
    <row r="482" spans="4:5" ht="15.75" hidden="1" customHeight="1">
      <c r="D482" s="174"/>
      <c r="E482" s="174"/>
    </row>
    <row r="483" spans="4:5" ht="15.75" hidden="1" customHeight="1">
      <c r="D483" s="174"/>
      <c r="E483" s="174"/>
    </row>
    <row r="484" spans="4:5" ht="15.75" hidden="1" customHeight="1">
      <c r="D484" s="174"/>
      <c r="E484" s="174"/>
    </row>
    <row r="485" spans="4:5" ht="15.75" hidden="1" customHeight="1">
      <c r="D485" s="174"/>
      <c r="E485" s="174"/>
    </row>
    <row r="486" spans="4:5" ht="15.75" hidden="1" customHeight="1">
      <c r="D486" s="174"/>
      <c r="E486" s="174"/>
    </row>
    <row r="487" spans="4:5" ht="15.75" hidden="1" customHeight="1">
      <c r="D487" s="174"/>
      <c r="E487" s="174"/>
    </row>
    <row r="488" spans="4:5" ht="15.75" hidden="1" customHeight="1">
      <c r="D488" s="174"/>
      <c r="E488" s="174"/>
    </row>
    <row r="489" spans="4:5" ht="15.75" hidden="1" customHeight="1">
      <c r="D489" s="174"/>
      <c r="E489" s="174"/>
    </row>
    <row r="490" spans="4:5" ht="15.75" hidden="1" customHeight="1">
      <c r="D490" s="174"/>
      <c r="E490" s="174"/>
    </row>
    <row r="491" spans="4:5" ht="15.75" hidden="1" customHeight="1">
      <c r="D491" s="174"/>
      <c r="E491" s="174"/>
    </row>
    <row r="492" spans="4:5" ht="15.75" hidden="1" customHeight="1">
      <c r="D492" s="174"/>
      <c r="E492" s="174"/>
    </row>
    <row r="493" spans="4:5" ht="15.75" hidden="1" customHeight="1">
      <c r="D493" s="174"/>
      <c r="E493" s="174"/>
    </row>
    <row r="494" spans="4:5" ht="15.75" hidden="1" customHeight="1">
      <c r="D494" s="174"/>
      <c r="E494" s="174"/>
    </row>
    <row r="495" spans="4:5" ht="15.75" hidden="1" customHeight="1">
      <c r="D495" s="174"/>
      <c r="E495" s="174"/>
    </row>
    <row r="496" spans="4:5" ht="15.75" hidden="1" customHeight="1">
      <c r="D496" s="174"/>
      <c r="E496" s="174"/>
    </row>
    <row r="497" spans="4:5" ht="15.75" hidden="1" customHeight="1">
      <c r="D497" s="174"/>
      <c r="E497" s="174"/>
    </row>
    <row r="498" spans="4:5" ht="15.75" hidden="1" customHeight="1">
      <c r="D498" s="174"/>
      <c r="E498" s="174"/>
    </row>
    <row r="499" spans="4:5" ht="15.75" hidden="1" customHeight="1">
      <c r="D499" s="174"/>
      <c r="E499" s="174"/>
    </row>
    <row r="500" spans="4:5" ht="15.75" hidden="1" customHeight="1">
      <c r="D500" s="174"/>
      <c r="E500" s="174"/>
    </row>
    <row r="501" spans="4:5" ht="15.75" hidden="1" customHeight="1">
      <c r="D501" s="174"/>
      <c r="E501" s="174"/>
    </row>
    <row r="502" spans="4:5" ht="15.75" hidden="1" customHeight="1">
      <c r="D502" s="174"/>
      <c r="E502" s="174"/>
    </row>
    <row r="503" spans="4:5" ht="15.75" hidden="1" customHeight="1">
      <c r="D503" s="174"/>
      <c r="E503" s="174"/>
    </row>
    <row r="504" spans="4:5" ht="15.75" hidden="1" customHeight="1">
      <c r="D504" s="174"/>
      <c r="E504" s="174"/>
    </row>
    <row r="505" spans="4:5" ht="15.75" hidden="1" customHeight="1">
      <c r="D505" s="174"/>
      <c r="E505" s="174"/>
    </row>
    <row r="506" spans="4:5" ht="15.75" hidden="1" customHeight="1">
      <c r="D506" s="174"/>
      <c r="E506" s="174"/>
    </row>
    <row r="507" spans="4:5" ht="15.75" hidden="1" customHeight="1">
      <c r="D507" s="174"/>
      <c r="E507" s="174"/>
    </row>
    <row r="508" spans="4:5" ht="15.75" hidden="1" customHeight="1">
      <c r="D508" s="174"/>
      <c r="E508" s="174"/>
    </row>
    <row r="509" spans="4:5" ht="15.75" hidden="1" customHeight="1">
      <c r="D509" s="174"/>
      <c r="E509" s="174"/>
    </row>
    <row r="510" spans="4:5" ht="15.75" hidden="1" customHeight="1">
      <c r="D510" s="174"/>
      <c r="E510" s="174"/>
    </row>
    <row r="511" spans="4:5" ht="15.75" hidden="1" customHeight="1">
      <c r="D511" s="174"/>
      <c r="E511" s="174"/>
    </row>
    <row r="512" spans="4:5" ht="15.75" hidden="1" customHeight="1">
      <c r="D512" s="174"/>
      <c r="E512" s="174"/>
    </row>
    <row r="513" spans="4:5" ht="15.75" hidden="1" customHeight="1">
      <c r="D513" s="174"/>
      <c r="E513" s="174"/>
    </row>
    <row r="514" spans="4:5" ht="15.75" hidden="1" customHeight="1">
      <c r="D514" s="174"/>
      <c r="E514" s="174"/>
    </row>
    <row r="515" spans="4:5" ht="15.75" hidden="1" customHeight="1">
      <c r="D515" s="174"/>
      <c r="E515" s="174"/>
    </row>
    <row r="516" spans="4:5" ht="15.75" hidden="1" customHeight="1">
      <c r="D516" s="174"/>
      <c r="E516" s="174"/>
    </row>
    <row r="517" spans="4:5" ht="15.75" hidden="1" customHeight="1">
      <c r="D517" s="174"/>
      <c r="E517" s="174"/>
    </row>
    <row r="518" spans="4:5" ht="15.75" hidden="1" customHeight="1">
      <c r="D518" s="174"/>
      <c r="E518" s="174"/>
    </row>
    <row r="519" spans="4:5" ht="15.75" hidden="1" customHeight="1">
      <c r="D519" s="174"/>
      <c r="E519" s="174"/>
    </row>
    <row r="520" spans="4:5" ht="15.75" hidden="1" customHeight="1">
      <c r="D520" s="174"/>
      <c r="E520" s="174"/>
    </row>
    <row r="521" spans="4:5" ht="15.75" hidden="1" customHeight="1">
      <c r="D521" s="174"/>
      <c r="E521" s="174"/>
    </row>
    <row r="522" spans="4:5" ht="15.75" hidden="1" customHeight="1">
      <c r="D522" s="174"/>
      <c r="E522" s="174"/>
    </row>
    <row r="523" spans="4:5" ht="15.75" hidden="1" customHeight="1">
      <c r="D523" s="174"/>
      <c r="E523" s="174"/>
    </row>
    <row r="524" spans="4:5" ht="15.75" hidden="1" customHeight="1">
      <c r="D524" s="174"/>
      <c r="E524" s="174"/>
    </row>
    <row r="525" spans="4:5" ht="15.75" hidden="1" customHeight="1">
      <c r="D525" s="174"/>
      <c r="E525" s="174"/>
    </row>
    <row r="526" spans="4:5" ht="15.75" hidden="1" customHeight="1">
      <c r="D526" s="174"/>
      <c r="E526" s="174"/>
    </row>
    <row r="527" spans="4:5" ht="15.75" hidden="1" customHeight="1">
      <c r="D527" s="174"/>
      <c r="E527" s="174"/>
    </row>
    <row r="528" spans="4:5" ht="15.75" hidden="1" customHeight="1">
      <c r="D528" s="174"/>
      <c r="E528" s="174"/>
    </row>
    <row r="529" spans="4:5" ht="15.75" hidden="1" customHeight="1">
      <c r="D529" s="174"/>
      <c r="E529" s="174"/>
    </row>
    <row r="530" spans="4:5" ht="15.75" hidden="1" customHeight="1">
      <c r="D530" s="174"/>
      <c r="E530" s="174"/>
    </row>
    <row r="531" spans="4:5" ht="15.75" hidden="1" customHeight="1">
      <c r="D531" s="174"/>
      <c r="E531" s="174"/>
    </row>
    <row r="532" spans="4:5" ht="15.75" hidden="1" customHeight="1">
      <c r="D532" s="174"/>
      <c r="E532" s="174"/>
    </row>
    <row r="533" spans="4:5" ht="15.75" hidden="1" customHeight="1">
      <c r="D533" s="174"/>
      <c r="E533" s="174"/>
    </row>
    <row r="534" spans="4:5" ht="15.75" hidden="1" customHeight="1">
      <c r="D534" s="174"/>
      <c r="E534" s="174"/>
    </row>
    <row r="535" spans="4:5" ht="15.75" hidden="1" customHeight="1">
      <c r="D535" s="174"/>
      <c r="E535" s="174"/>
    </row>
    <row r="536" spans="4:5" ht="15.75" hidden="1" customHeight="1">
      <c r="D536" s="174"/>
      <c r="E536" s="174"/>
    </row>
    <row r="537" spans="4:5" ht="15.75" hidden="1" customHeight="1">
      <c r="D537" s="174"/>
      <c r="E537" s="174"/>
    </row>
    <row r="538" spans="4:5" ht="15.75" hidden="1" customHeight="1">
      <c r="D538" s="174"/>
      <c r="E538" s="174"/>
    </row>
    <row r="539" spans="4:5" ht="15.75" hidden="1" customHeight="1">
      <c r="D539" s="174"/>
      <c r="E539" s="174"/>
    </row>
    <row r="540" spans="4:5" ht="15.75" hidden="1" customHeight="1">
      <c r="D540" s="174"/>
      <c r="E540" s="174"/>
    </row>
    <row r="541" spans="4:5" ht="15.75" hidden="1" customHeight="1">
      <c r="D541" s="174"/>
      <c r="E541" s="174"/>
    </row>
    <row r="542" spans="4:5" ht="15.75" hidden="1" customHeight="1">
      <c r="D542" s="174"/>
      <c r="E542" s="174"/>
    </row>
    <row r="543" spans="4:5" ht="15.75" hidden="1" customHeight="1">
      <c r="D543" s="174"/>
      <c r="E543" s="174"/>
    </row>
    <row r="544" spans="4:5" ht="15.75" hidden="1" customHeight="1">
      <c r="D544" s="174"/>
      <c r="E544" s="174"/>
    </row>
    <row r="545" spans="4:5" ht="15.75" hidden="1" customHeight="1">
      <c r="D545" s="174"/>
      <c r="E545" s="174"/>
    </row>
    <row r="546" spans="4:5" ht="15.75" hidden="1" customHeight="1">
      <c r="D546" s="174"/>
      <c r="E546" s="174"/>
    </row>
    <row r="547" spans="4:5" ht="15.75" hidden="1" customHeight="1">
      <c r="D547" s="174"/>
      <c r="E547" s="174"/>
    </row>
    <row r="548" spans="4:5" ht="15.75" hidden="1" customHeight="1">
      <c r="D548" s="174"/>
      <c r="E548" s="174"/>
    </row>
    <row r="549" spans="4:5" ht="15.75" hidden="1" customHeight="1">
      <c r="D549" s="174"/>
      <c r="E549" s="174"/>
    </row>
    <row r="550" spans="4:5" ht="15.75" hidden="1" customHeight="1">
      <c r="D550" s="174"/>
      <c r="E550" s="174"/>
    </row>
    <row r="551" spans="4:5" ht="15.75" hidden="1" customHeight="1">
      <c r="D551" s="174"/>
      <c r="E551" s="174"/>
    </row>
    <row r="552" spans="4:5" ht="15.75" hidden="1" customHeight="1">
      <c r="D552" s="174"/>
      <c r="E552" s="174"/>
    </row>
    <row r="553" spans="4:5" ht="15.75" hidden="1" customHeight="1">
      <c r="D553" s="174"/>
      <c r="E553" s="174"/>
    </row>
    <row r="554" spans="4:5" ht="15.75" hidden="1" customHeight="1">
      <c r="D554" s="174"/>
      <c r="E554" s="174"/>
    </row>
    <row r="555" spans="4:5" ht="15.75" hidden="1" customHeight="1">
      <c r="D555" s="174"/>
      <c r="E555" s="174"/>
    </row>
    <row r="556" spans="4:5" ht="15.75" hidden="1" customHeight="1">
      <c r="D556" s="174"/>
      <c r="E556" s="174"/>
    </row>
    <row r="557" spans="4:5" ht="15.75" hidden="1" customHeight="1">
      <c r="D557" s="174"/>
      <c r="E557" s="174"/>
    </row>
    <row r="558" spans="4:5" ht="15.75" hidden="1" customHeight="1">
      <c r="D558" s="174"/>
      <c r="E558" s="174"/>
    </row>
    <row r="559" spans="4:5" ht="15.75" hidden="1" customHeight="1">
      <c r="D559" s="174"/>
      <c r="E559" s="174"/>
    </row>
    <row r="560" spans="4:5" ht="15.75" hidden="1" customHeight="1">
      <c r="D560" s="174"/>
      <c r="E560" s="174"/>
    </row>
    <row r="561" spans="4:5" ht="15.75" hidden="1" customHeight="1">
      <c r="D561" s="174"/>
      <c r="E561" s="174"/>
    </row>
    <row r="562" spans="4:5" ht="15.75" hidden="1" customHeight="1">
      <c r="D562" s="174"/>
      <c r="E562" s="174"/>
    </row>
    <row r="563" spans="4:5" ht="15.75" hidden="1" customHeight="1">
      <c r="D563" s="174"/>
      <c r="E563" s="174"/>
    </row>
    <row r="564" spans="4:5" ht="15.75" hidden="1" customHeight="1">
      <c r="D564" s="174"/>
      <c r="E564" s="174"/>
    </row>
    <row r="565" spans="4:5" ht="15.75" hidden="1" customHeight="1">
      <c r="D565" s="174"/>
      <c r="E565" s="174"/>
    </row>
    <row r="566" spans="4:5" ht="15.75" hidden="1" customHeight="1">
      <c r="D566" s="174"/>
      <c r="E566" s="174"/>
    </row>
    <row r="567" spans="4:5" ht="15.75" hidden="1" customHeight="1">
      <c r="D567" s="174"/>
      <c r="E567" s="174"/>
    </row>
    <row r="568" spans="4:5" ht="15.75" hidden="1" customHeight="1">
      <c r="D568" s="174"/>
      <c r="E568" s="174"/>
    </row>
    <row r="569" spans="4:5" ht="15.75" hidden="1" customHeight="1">
      <c r="D569" s="174"/>
      <c r="E569" s="174"/>
    </row>
    <row r="570" spans="4:5" ht="15.75" hidden="1" customHeight="1">
      <c r="D570" s="174"/>
      <c r="E570" s="174"/>
    </row>
    <row r="571" spans="4:5" ht="15.75" hidden="1" customHeight="1">
      <c r="D571" s="174"/>
      <c r="E571" s="174"/>
    </row>
    <row r="572" spans="4:5" ht="15.75" hidden="1" customHeight="1">
      <c r="D572" s="174"/>
      <c r="E572" s="174"/>
    </row>
    <row r="573" spans="4:5" ht="15.75" hidden="1" customHeight="1">
      <c r="D573" s="174"/>
      <c r="E573" s="174"/>
    </row>
    <row r="574" spans="4:5" ht="15.75" hidden="1" customHeight="1">
      <c r="D574" s="174"/>
      <c r="E574" s="174"/>
    </row>
    <row r="575" spans="4:5" ht="15.75" hidden="1" customHeight="1">
      <c r="D575" s="174"/>
      <c r="E575" s="174"/>
    </row>
    <row r="576" spans="4:5" ht="15.75" hidden="1" customHeight="1">
      <c r="D576" s="174"/>
      <c r="E576" s="174"/>
    </row>
    <row r="577" spans="4:5" ht="15.75" hidden="1" customHeight="1">
      <c r="D577" s="174"/>
      <c r="E577" s="174"/>
    </row>
    <row r="578" spans="4:5" ht="15.75" hidden="1" customHeight="1">
      <c r="D578" s="174"/>
      <c r="E578" s="174"/>
    </row>
    <row r="579" spans="4:5" ht="15.75" hidden="1" customHeight="1">
      <c r="D579" s="174"/>
      <c r="E579" s="174"/>
    </row>
    <row r="580" spans="4:5" ht="15.75" hidden="1" customHeight="1">
      <c r="D580" s="174"/>
      <c r="E580" s="174"/>
    </row>
    <row r="581" spans="4:5" ht="15.75" hidden="1" customHeight="1">
      <c r="D581" s="174"/>
      <c r="E581" s="174"/>
    </row>
    <row r="582" spans="4:5" ht="15.75" hidden="1" customHeight="1">
      <c r="D582" s="174"/>
      <c r="E582" s="174"/>
    </row>
    <row r="583" spans="4:5" ht="15.75" hidden="1" customHeight="1">
      <c r="D583" s="174"/>
      <c r="E583" s="174"/>
    </row>
    <row r="584" spans="4:5" ht="15.75" hidden="1" customHeight="1">
      <c r="D584" s="174"/>
      <c r="E584" s="174"/>
    </row>
    <row r="585" spans="4:5" ht="15.75" hidden="1" customHeight="1">
      <c r="D585" s="174"/>
      <c r="E585" s="174"/>
    </row>
    <row r="586" spans="4:5" ht="15.75" hidden="1" customHeight="1">
      <c r="D586" s="174"/>
      <c r="E586" s="174"/>
    </row>
    <row r="587" spans="4:5" ht="15.75" hidden="1" customHeight="1">
      <c r="D587" s="174"/>
      <c r="E587" s="174"/>
    </row>
    <row r="588" spans="4:5" ht="15.75" hidden="1" customHeight="1">
      <c r="D588" s="174"/>
      <c r="E588" s="174"/>
    </row>
    <row r="589" spans="4:5" ht="15.75" hidden="1" customHeight="1">
      <c r="D589" s="174"/>
      <c r="E589" s="174"/>
    </row>
    <row r="590" spans="4:5" ht="15.75" hidden="1" customHeight="1">
      <c r="D590" s="174"/>
      <c r="E590" s="174"/>
    </row>
    <row r="591" spans="4:5" ht="15.75" hidden="1" customHeight="1">
      <c r="D591" s="174"/>
      <c r="E591" s="174"/>
    </row>
    <row r="592" spans="4:5" ht="15.75" hidden="1" customHeight="1">
      <c r="D592" s="174"/>
      <c r="E592" s="174"/>
    </row>
    <row r="593" spans="4:5" ht="15.75" hidden="1" customHeight="1">
      <c r="D593" s="174"/>
      <c r="E593" s="174"/>
    </row>
    <row r="594" spans="4:5" ht="15.75" hidden="1" customHeight="1">
      <c r="D594" s="174"/>
      <c r="E594" s="174"/>
    </row>
    <row r="595" spans="4:5" ht="15.75" hidden="1" customHeight="1">
      <c r="D595" s="174"/>
      <c r="E595" s="174"/>
    </row>
    <row r="596" spans="4:5" ht="15.75" hidden="1" customHeight="1">
      <c r="D596" s="174"/>
      <c r="E596" s="174"/>
    </row>
    <row r="597" spans="4:5" ht="15.75" hidden="1" customHeight="1">
      <c r="D597" s="174"/>
      <c r="E597" s="174"/>
    </row>
    <row r="598" spans="4:5" ht="15.75" hidden="1" customHeight="1">
      <c r="D598" s="174"/>
      <c r="E598" s="174"/>
    </row>
    <row r="599" spans="4:5" ht="15.75" hidden="1" customHeight="1">
      <c r="D599" s="174"/>
      <c r="E599" s="174"/>
    </row>
    <row r="600" spans="4:5" ht="15.75" hidden="1" customHeight="1">
      <c r="D600" s="174"/>
      <c r="E600" s="174"/>
    </row>
    <row r="601" spans="4:5" ht="15.75" hidden="1" customHeight="1">
      <c r="D601" s="174"/>
      <c r="E601" s="174"/>
    </row>
    <row r="602" spans="4:5" ht="15.75" hidden="1" customHeight="1">
      <c r="D602" s="174"/>
      <c r="E602" s="174"/>
    </row>
    <row r="603" spans="4:5" ht="15.75" hidden="1" customHeight="1">
      <c r="D603" s="174"/>
      <c r="E603" s="174"/>
    </row>
    <row r="604" spans="4:5" ht="15.75" hidden="1" customHeight="1">
      <c r="D604" s="174"/>
      <c r="E604" s="174"/>
    </row>
    <row r="605" spans="4:5" ht="15.75" hidden="1" customHeight="1">
      <c r="D605" s="174"/>
      <c r="E605" s="174"/>
    </row>
    <row r="606" spans="4:5" ht="15.75" hidden="1" customHeight="1">
      <c r="D606" s="174"/>
      <c r="E606" s="174"/>
    </row>
    <row r="607" spans="4:5" ht="15.75" hidden="1" customHeight="1">
      <c r="D607" s="174"/>
      <c r="E607" s="174"/>
    </row>
    <row r="608" spans="4:5" ht="15.75" hidden="1" customHeight="1">
      <c r="D608" s="174"/>
      <c r="E608" s="174"/>
    </row>
    <row r="609" spans="4:5" ht="15.75" hidden="1" customHeight="1">
      <c r="D609" s="174"/>
      <c r="E609" s="174"/>
    </row>
    <row r="610" spans="4:5" ht="15.75" hidden="1" customHeight="1">
      <c r="D610" s="174"/>
      <c r="E610" s="174"/>
    </row>
    <row r="611" spans="4:5" ht="15.75" hidden="1" customHeight="1">
      <c r="D611" s="174"/>
      <c r="E611" s="174"/>
    </row>
    <row r="612" spans="4:5" ht="15.75" hidden="1" customHeight="1">
      <c r="D612" s="174"/>
      <c r="E612" s="174"/>
    </row>
    <row r="613" spans="4:5" ht="15.75" hidden="1" customHeight="1">
      <c r="D613" s="174"/>
      <c r="E613" s="174"/>
    </row>
    <row r="614" spans="4:5" ht="15.75" hidden="1" customHeight="1">
      <c r="D614" s="174"/>
      <c r="E614" s="174"/>
    </row>
    <row r="615" spans="4:5" ht="15.75" hidden="1" customHeight="1">
      <c r="D615" s="174"/>
      <c r="E615" s="174"/>
    </row>
    <row r="616" spans="4:5" ht="15.75" hidden="1" customHeight="1">
      <c r="D616" s="174"/>
      <c r="E616" s="174"/>
    </row>
    <row r="617" spans="4:5" ht="15.75" hidden="1" customHeight="1">
      <c r="D617" s="174"/>
      <c r="E617" s="174"/>
    </row>
    <row r="618" spans="4:5" ht="15.75" hidden="1" customHeight="1">
      <c r="D618" s="174"/>
      <c r="E618" s="174"/>
    </row>
    <row r="619" spans="4:5" ht="15.75" hidden="1" customHeight="1">
      <c r="D619" s="174"/>
      <c r="E619" s="174"/>
    </row>
    <row r="620" spans="4:5" ht="15.75" hidden="1" customHeight="1">
      <c r="D620" s="174"/>
      <c r="E620" s="174"/>
    </row>
    <row r="621" spans="4:5" ht="15.75" hidden="1" customHeight="1">
      <c r="D621" s="174"/>
      <c r="E621" s="174"/>
    </row>
    <row r="622" spans="4:5" ht="15.75" hidden="1" customHeight="1">
      <c r="D622" s="174"/>
      <c r="E622" s="174"/>
    </row>
    <row r="623" spans="4:5" ht="15.75" hidden="1" customHeight="1">
      <c r="D623" s="174"/>
      <c r="E623" s="174"/>
    </row>
    <row r="624" spans="4:5" ht="15.75" hidden="1" customHeight="1">
      <c r="D624" s="174"/>
      <c r="E624" s="174"/>
    </row>
    <row r="625" spans="4:5" ht="15.75" hidden="1" customHeight="1">
      <c r="D625" s="174"/>
      <c r="E625" s="174"/>
    </row>
    <row r="626" spans="4:5" ht="15.75" hidden="1" customHeight="1">
      <c r="D626" s="174"/>
      <c r="E626" s="174"/>
    </row>
    <row r="627" spans="4:5" ht="15.75" hidden="1" customHeight="1">
      <c r="D627" s="174"/>
      <c r="E627" s="174"/>
    </row>
    <row r="628" spans="4:5" ht="15.75" hidden="1" customHeight="1">
      <c r="D628" s="174"/>
      <c r="E628" s="174"/>
    </row>
    <row r="629" spans="4:5" ht="15.75" hidden="1" customHeight="1">
      <c r="D629" s="174"/>
      <c r="E629" s="174"/>
    </row>
    <row r="630" spans="4:5" ht="15.75" hidden="1" customHeight="1">
      <c r="D630" s="174"/>
      <c r="E630" s="174"/>
    </row>
    <row r="631" spans="4:5" ht="15.75" hidden="1" customHeight="1">
      <c r="D631" s="174"/>
      <c r="E631" s="174"/>
    </row>
    <row r="632" spans="4:5" ht="15.75" hidden="1" customHeight="1">
      <c r="D632" s="174"/>
      <c r="E632" s="174"/>
    </row>
    <row r="633" spans="4:5" ht="15.75" hidden="1" customHeight="1">
      <c r="D633" s="174"/>
      <c r="E633" s="174"/>
    </row>
    <row r="634" spans="4:5" ht="15.75" hidden="1" customHeight="1">
      <c r="D634" s="174"/>
      <c r="E634" s="174"/>
    </row>
    <row r="635" spans="4:5" ht="15.75" hidden="1" customHeight="1">
      <c r="D635" s="174"/>
      <c r="E635" s="174"/>
    </row>
    <row r="636" spans="4:5" ht="15.75" hidden="1" customHeight="1">
      <c r="D636" s="174"/>
      <c r="E636" s="174"/>
    </row>
    <row r="637" spans="4:5" ht="15.75" hidden="1" customHeight="1">
      <c r="D637" s="174"/>
      <c r="E637" s="174"/>
    </row>
    <row r="638" spans="4:5" ht="15.75" hidden="1" customHeight="1">
      <c r="D638" s="174"/>
      <c r="E638" s="174"/>
    </row>
    <row r="639" spans="4:5" ht="15.75" hidden="1" customHeight="1">
      <c r="D639" s="174"/>
      <c r="E639" s="174"/>
    </row>
    <row r="640" spans="4:5" ht="15.75" hidden="1" customHeight="1">
      <c r="D640" s="174"/>
      <c r="E640" s="174"/>
    </row>
    <row r="641" spans="4:5" ht="15.75" hidden="1" customHeight="1">
      <c r="D641" s="174"/>
      <c r="E641" s="174"/>
    </row>
    <row r="642" spans="4:5" ht="15.75" hidden="1" customHeight="1">
      <c r="D642" s="174"/>
      <c r="E642" s="174"/>
    </row>
    <row r="643" spans="4:5" ht="15.75" hidden="1" customHeight="1">
      <c r="D643" s="174"/>
      <c r="E643" s="174"/>
    </row>
    <row r="644" spans="4:5" ht="15.75" hidden="1" customHeight="1">
      <c r="D644" s="174"/>
      <c r="E644" s="174"/>
    </row>
    <row r="645" spans="4:5" ht="15.75" hidden="1" customHeight="1">
      <c r="D645" s="174"/>
      <c r="E645" s="174"/>
    </row>
    <row r="646" spans="4:5" ht="15.75" hidden="1" customHeight="1">
      <c r="D646" s="174"/>
      <c r="E646" s="174"/>
    </row>
    <row r="647" spans="4:5" ht="15.75" hidden="1" customHeight="1">
      <c r="D647" s="174"/>
      <c r="E647" s="174"/>
    </row>
    <row r="648" spans="4:5" ht="15.75" hidden="1" customHeight="1">
      <c r="D648" s="174"/>
      <c r="E648" s="174"/>
    </row>
    <row r="649" spans="4:5" ht="15.75" hidden="1" customHeight="1">
      <c r="D649" s="174"/>
      <c r="E649" s="174"/>
    </row>
    <row r="650" spans="4:5" ht="15.75" hidden="1" customHeight="1">
      <c r="D650" s="174"/>
      <c r="E650" s="174"/>
    </row>
    <row r="651" spans="4:5" ht="15.75" hidden="1" customHeight="1">
      <c r="D651" s="174"/>
      <c r="E651" s="174"/>
    </row>
    <row r="652" spans="4:5" ht="15.75" hidden="1" customHeight="1">
      <c r="D652" s="174"/>
      <c r="E652" s="174"/>
    </row>
    <row r="653" spans="4:5" ht="15.75" hidden="1" customHeight="1">
      <c r="D653" s="174"/>
      <c r="E653" s="174"/>
    </row>
    <row r="654" spans="4:5" ht="15.75" hidden="1" customHeight="1">
      <c r="D654" s="174"/>
      <c r="E654" s="174"/>
    </row>
    <row r="655" spans="4:5" ht="15.75" hidden="1" customHeight="1">
      <c r="D655" s="174"/>
      <c r="E655" s="174"/>
    </row>
    <row r="656" spans="4:5" ht="15.75" hidden="1" customHeight="1">
      <c r="D656" s="174"/>
      <c r="E656" s="174"/>
    </row>
    <row r="657" spans="4:5" ht="15.75" hidden="1" customHeight="1">
      <c r="D657" s="174"/>
      <c r="E657" s="174"/>
    </row>
    <row r="658" spans="4:5" ht="15.75" hidden="1" customHeight="1">
      <c r="D658" s="174"/>
      <c r="E658" s="174"/>
    </row>
    <row r="659" spans="4:5" ht="15.75" hidden="1" customHeight="1">
      <c r="D659" s="174"/>
      <c r="E659" s="174"/>
    </row>
    <row r="660" spans="4:5" ht="15.75" hidden="1" customHeight="1">
      <c r="D660" s="174"/>
      <c r="E660" s="174"/>
    </row>
    <row r="661" spans="4:5" ht="15.75" hidden="1" customHeight="1">
      <c r="D661" s="174"/>
      <c r="E661" s="174"/>
    </row>
    <row r="662" spans="4:5" ht="15.75" hidden="1" customHeight="1">
      <c r="D662" s="174"/>
      <c r="E662" s="174"/>
    </row>
    <row r="663" spans="4:5" ht="15.75" hidden="1" customHeight="1">
      <c r="D663" s="174"/>
      <c r="E663" s="174"/>
    </row>
    <row r="664" spans="4:5" ht="15.75" hidden="1" customHeight="1">
      <c r="D664" s="174"/>
      <c r="E664" s="174"/>
    </row>
    <row r="665" spans="4:5" ht="15.75" hidden="1" customHeight="1">
      <c r="D665" s="174"/>
      <c r="E665" s="174"/>
    </row>
    <row r="666" spans="4:5" ht="15.75" hidden="1" customHeight="1">
      <c r="D666" s="174"/>
      <c r="E666" s="174"/>
    </row>
    <row r="667" spans="4:5" ht="15.75" hidden="1" customHeight="1">
      <c r="D667" s="174"/>
      <c r="E667" s="174"/>
    </row>
    <row r="668" spans="4:5" ht="15.75" hidden="1" customHeight="1">
      <c r="D668" s="174"/>
      <c r="E668" s="174"/>
    </row>
    <row r="669" spans="4:5" ht="15.75" hidden="1" customHeight="1">
      <c r="D669" s="174"/>
      <c r="E669" s="174"/>
    </row>
    <row r="670" spans="4:5" ht="15.75" hidden="1" customHeight="1">
      <c r="D670" s="174"/>
      <c r="E670" s="174"/>
    </row>
    <row r="671" spans="4:5" ht="15.75" hidden="1" customHeight="1">
      <c r="D671" s="174"/>
      <c r="E671" s="174"/>
    </row>
    <row r="672" spans="4:5" ht="15.75" hidden="1" customHeight="1">
      <c r="D672" s="174"/>
      <c r="E672" s="174"/>
    </row>
    <row r="673" spans="4:5" ht="15.75" hidden="1" customHeight="1">
      <c r="D673" s="174"/>
      <c r="E673" s="174"/>
    </row>
    <row r="674" spans="4:5" ht="15.75" hidden="1" customHeight="1">
      <c r="D674" s="174"/>
      <c r="E674" s="174"/>
    </row>
    <row r="675" spans="4:5" ht="15.75" hidden="1" customHeight="1">
      <c r="D675" s="174"/>
      <c r="E675" s="174"/>
    </row>
    <row r="676" spans="4:5" ht="15.75" hidden="1" customHeight="1">
      <c r="D676" s="174"/>
      <c r="E676" s="174"/>
    </row>
    <row r="677" spans="4:5" ht="15.75" hidden="1" customHeight="1">
      <c r="D677" s="174"/>
      <c r="E677" s="174"/>
    </row>
    <row r="678" spans="4:5" ht="15.75" hidden="1" customHeight="1">
      <c r="D678" s="174"/>
      <c r="E678" s="174"/>
    </row>
    <row r="679" spans="4:5" ht="15.75" hidden="1" customHeight="1">
      <c r="D679" s="174"/>
      <c r="E679" s="174"/>
    </row>
    <row r="680" spans="4:5" ht="15.75" hidden="1" customHeight="1">
      <c r="D680" s="174"/>
      <c r="E680" s="174"/>
    </row>
    <row r="681" spans="4:5" ht="15.75" hidden="1" customHeight="1">
      <c r="D681" s="174"/>
      <c r="E681" s="174"/>
    </row>
    <row r="682" spans="4:5" ht="15.75" hidden="1" customHeight="1">
      <c r="D682" s="174"/>
      <c r="E682" s="174"/>
    </row>
    <row r="683" spans="4:5" ht="15.75" hidden="1" customHeight="1">
      <c r="D683" s="174"/>
      <c r="E683" s="174"/>
    </row>
    <row r="684" spans="4:5" ht="15.75" hidden="1" customHeight="1">
      <c r="D684" s="174"/>
      <c r="E684" s="174"/>
    </row>
    <row r="685" spans="4:5" ht="15.75" hidden="1" customHeight="1">
      <c r="D685" s="174"/>
      <c r="E685" s="174"/>
    </row>
    <row r="686" spans="4:5" ht="15.75" hidden="1" customHeight="1">
      <c r="D686" s="174"/>
      <c r="E686" s="174"/>
    </row>
    <row r="687" spans="4:5" ht="15.75" hidden="1" customHeight="1">
      <c r="D687" s="174"/>
      <c r="E687" s="174"/>
    </row>
    <row r="688" spans="4:5" ht="15.75" hidden="1" customHeight="1">
      <c r="D688" s="174"/>
      <c r="E688" s="174"/>
    </row>
    <row r="689" spans="4:5" ht="15.75" hidden="1" customHeight="1">
      <c r="D689" s="174"/>
      <c r="E689" s="174"/>
    </row>
    <row r="690" spans="4:5" ht="15.75" hidden="1" customHeight="1">
      <c r="D690" s="174"/>
      <c r="E690" s="174"/>
    </row>
    <row r="691" spans="4:5" ht="15.75" hidden="1" customHeight="1">
      <c r="D691" s="174"/>
      <c r="E691" s="174"/>
    </row>
    <row r="692" spans="4:5" ht="15.75" hidden="1" customHeight="1">
      <c r="D692" s="174"/>
      <c r="E692" s="174"/>
    </row>
    <row r="693" spans="4:5" ht="15.75" hidden="1" customHeight="1">
      <c r="D693" s="174"/>
      <c r="E693" s="174"/>
    </row>
    <row r="694" spans="4:5" ht="15.75" hidden="1" customHeight="1">
      <c r="D694" s="174"/>
      <c r="E694" s="174"/>
    </row>
    <row r="695" spans="4:5" ht="15.75" hidden="1" customHeight="1">
      <c r="D695" s="174"/>
      <c r="E695" s="174"/>
    </row>
    <row r="696" spans="4:5" ht="15.75" hidden="1" customHeight="1">
      <c r="D696" s="174"/>
      <c r="E696" s="174"/>
    </row>
    <row r="697" spans="4:5" ht="15.75" hidden="1" customHeight="1">
      <c r="D697" s="174"/>
      <c r="E697" s="174"/>
    </row>
    <row r="698" spans="4:5" ht="15.75" hidden="1" customHeight="1">
      <c r="D698" s="174"/>
      <c r="E698" s="174"/>
    </row>
    <row r="699" spans="4:5" ht="15.75" hidden="1" customHeight="1">
      <c r="D699" s="174"/>
      <c r="E699" s="174"/>
    </row>
    <row r="700" spans="4:5" ht="15.75" hidden="1" customHeight="1">
      <c r="D700" s="174"/>
      <c r="E700" s="174"/>
    </row>
    <row r="701" spans="4:5" ht="15.75" hidden="1" customHeight="1">
      <c r="D701" s="174"/>
      <c r="E701" s="174"/>
    </row>
    <row r="702" spans="4:5" ht="15.75" hidden="1" customHeight="1">
      <c r="D702" s="174"/>
      <c r="E702" s="174"/>
    </row>
    <row r="703" spans="4:5" ht="15.75" hidden="1" customHeight="1">
      <c r="D703" s="174"/>
      <c r="E703" s="174"/>
    </row>
    <row r="704" spans="4:5" ht="15.75" hidden="1" customHeight="1">
      <c r="D704" s="174"/>
      <c r="E704" s="174"/>
    </row>
    <row r="705" spans="4:5" ht="15.75" hidden="1" customHeight="1">
      <c r="D705" s="174"/>
      <c r="E705" s="174"/>
    </row>
    <row r="706" spans="4:5" ht="15.75" hidden="1" customHeight="1">
      <c r="D706" s="174"/>
      <c r="E706" s="174"/>
    </row>
    <row r="707" spans="4:5" ht="15.75" hidden="1" customHeight="1">
      <c r="D707" s="174"/>
      <c r="E707" s="174"/>
    </row>
    <row r="708" spans="4:5" ht="15.75" hidden="1" customHeight="1">
      <c r="D708" s="174"/>
      <c r="E708" s="174"/>
    </row>
    <row r="709" spans="4:5" ht="15.75" hidden="1" customHeight="1">
      <c r="D709" s="174"/>
      <c r="E709" s="174"/>
    </row>
    <row r="710" spans="4:5" ht="15.75" hidden="1" customHeight="1">
      <c r="D710" s="174"/>
      <c r="E710" s="174"/>
    </row>
    <row r="711" spans="4:5" ht="15.75" hidden="1" customHeight="1">
      <c r="D711" s="174"/>
      <c r="E711" s="174"/>
    </row>
    <row r="712" spans="4:5" ht="15.75" hidden="1" customHeight="1">
      <c r="D712" s="174"/>
      <c r="E712" s="174"/>
    </row>
    <row r="713" spans="4:5" ht="15.75" hidden="1" customHeight="1">
      <c r="D713" s="174"/>
      <c r="E713" s="174"/>
    </row>
    <row r="714" spans="4:5" ht="15.75" hidden="1" customHeight="1">
      <c r="D714" s="174"/>
      <c r="E714" s="174"/>
    </row>
    <row r="715" spans="4:5" ht="15.75" hidden="1" customHeight="1">
      <c r="D715" s="174"/>
      <c r="E715" s="174"/>
    </row>
    <row r="716" spans="4:5" ht="15.75" hidden="1" customHeight="1">
      <c r="D716" s="174"/>
      <c r="E716" s="174"/>
    </row>
    <row r="717" spans="4:5" ht="15.75" hidden="1" customHeight="1">
      <c r="D717" s="174"/>
      <c r="E717" s="174"/>
    </row>
    <row r="718" spans="4:5" ht="15.75" hidden="1" customHeight="1">
      <c r="D718" s="174"/>
      <c r="E718" s="174"/>
    </row>
    <row r="719" spans="4:5" ht="15.75" hidden="1" customHeight="1">
      <c r="D719" s="174"/>
      <c r="E719" s="174"/>
    </row>
    <row r="720" spans="4:5" ht="15.75" hidden="1" customHeight="1">
      <c r="D720" s="174"/>
      <c r="E720" s="174"/>
    </row>
    <row r="721" spans="4:5" ht="15.75" hidden="1" customHeight="1">
      <c r="D721" s="174"/>
      <c r="E721" s="174"/>
    </row>
    <row r="722" spans="4:5" ht="15.75" hidden="1" customHeight="1">
      <c r="D722" s="174"/>
      <c r="E722" s="174"/>
    </row>
    <row r="723" spans="4:5" ht="15.75" hidden="1" customHeight="1">
      <c r="D723" s="174"/>
      <c r="E723" s="174"/>
    </row>
    <row r="724" spans="4:5" ht="15.75" hidden="1" customHeight="1">
      <c r="D724" s="174"/>
      <c r="E724" s="174"/>
    </row>
    <row r="725" spans="4:5" ht="15.75" hidden="1" customHeight="1">
      <c r="D725" s="174"/>
      <c r="E725" s="174"/>
    </row>
    <row r="726" spans="4:5" ht="15.75" hidden="1" customHeight="1">
      <c r="D726" s="174"/>
      <c r="E726" s="174"/>
    </row>
    <row r="727" spans="4:5" ht="15.75" hidden="1" customHeight="1">
      <c r="D727" s="174"/>
      <c r="E727" s="174"/>
    </row>
    <row r="728" spans="4:5" ht="15.75" hidden="1" customHeight="1">
      <c r="D728" s="174"/>
      <c r="E728" s="174"/>
    </row>
    <row r="729" spans="4:5" ht="15.75" hidden="1" customHeight="1">
      <c r="D729" s="174"/>
      <c r="E729" s="174"/>
    </row>
    <row r="730" spans="4:5" ht="15.75" hidden="1" customHeight="1">
      <c r="D730" s="174"/>
      <c r="E730" s="174"/>
    </row>
    <row r="731" spans="4:5" ht="15.75" hidden="1" customHeight="1">
      <c r="D731" s="174"/>
      <c r="E731" s="174"/>
    </row>
    <row r="732" spans="4:5" ht="15.75" hidden="1" customHeight="1">
      <c r="D732" s="174"/>
      <c r="E732" s="174"/>
    </row>
    <row r="733" spans="4:5" ht="15.75" hidden="1" customHeight="1">
      <c r="D733" s="174"/>
      <c r="E733" s="174"/>
    </row>
    <row r="734" spans="4:5" ht="15.75" hidden="1" customHeight="1">
      <c r="D734" s="174"/>
      <c r="E734" s="174"/>
    </row>
    <row r="735" spans="4:5" ht="15.75" hidden="1" customHeight="1">
      <c r="D735" s="174"/>
      <c r="E735" s="174"/>
    </row>
    <row r="736" spans="4:5" ht="15.75" hidden="1" customHeight="1">
      <c r="D736" s="174"/>
      <c r="E736" s="174"/>
    </row>
    <row r="737" spans="4:5" ht="15.75" hidden="1" customHeight="1">
      <c r="D737" s="174"/>
      <c r="E737" s="174"/>
    </row>
    <row r="738" spans="4:5" ht="15.75" hidden="1" customHeight="1">
      <c r="D738" s="174"/>
      <c r="E738" s="174"/>
    </row>
    <row r="739" spans="4:5" ht="15.75" hidden="1" customHeight="1">
      <c r="D739" s="174"/>
      <c r="E739" s="174"/>
    </row>
    <row r="740" spans="4:5" ht="15.75" hidden="1" customHeight="1">
      <c r="D740" s="174"/>
      <c r="E740" s="174"/>
    </row>
    <row r="741" spans="4:5" ht="15.75" hidden="1" customHeight="1">
      <c r="D741" s="174"/>
      <c r="E741" s="174"/>
    </row>
    <row r="742" spans="4:5" ht="15.75" hidden="1" customHeight="1">
      <c r="D742" s="174"/>
      <c r="E742" s="174"/>
    </row>
    <row r="743" spans="4:5" ht="15.75" hidden="1" customHeight="1">
      <c r="D743" s="174"/>
      <c r="E743" s="174"/>
    </row>
    <row r="744" spans="4:5" ht="15.75" hidden="1" customHeight="1">
      <c r="D744" s="174"/>
      <c r="E744" s="174"/>
    </row>
    <row r="745" spans="4:5" ht="15.75" hidden="1" customHeight="1">
      <c r="D745" s="174"/>
      <c r="E745" s="174"/>
    </row>
    <row r="746" spans="4:5" ht="15.75" hidden="1" customHeight="1">
      <c r="D746" s="174"/>
      <c r="E746" s="174"/>
    </row>
    <row r="747" spans="4:5" ht="15.75" hidden="1" customHeight="1">
      <c r="D747" s="174"/>
      <c r="E747" s="174"/>
    </row>
    <row r="748" spans="4:5" ht="15.75" hidden="1" customHeight="1">
      <c r="D748" s="174"/>
      <c r="E748" s="174"/>
    </row>
    <row r="749" spans="4:5" ht="15.75" hidden="1" customHeight="1">
      <c r="D749" s="174"/>
      <c r="E749" s="174"/>
    </row>
    <row r="750" spans="4:5" ht="15.75" hidden="1" customHeight="1">
      <c r="D750" s="174"/>
      <c r="E750" s="174"/>
    </row>
    <row r="751" spans="4:5" ht="15.75" hidden="1" customHeight="1">
      <c r="D751" s="174"/>
      <c r="E751" s="174"/>
    </row>
    <row r="752" spans="4:5" ht="15.75" hidden="1" customHeight="1">
      <c r="D752" s="174"/>
      <c r="E752" s="174"/>
    </row>
    <row r="753" spans="4:5" ht="15.75" hidden="1" customHeight="1">
      <c r="D753" s="174"/>
      <c r="E753" s="174"/>
    </row>
    <row r="754" spans="4:5" ht="15.75" hidden="1" customHeight="1">
      <c r="D754" s="174"/>
      <c r="E754" s="174"/>
    </row>
    <row r="755" spans="4:5" ht="15.75" hidden="1" customHeight="1">
      <c r="D755" s="174"/>
      <c r="E755" s="174"/>
    </row>
    <row r="756" spans="4:5" ht="15.75" hidden="1" customHeight="1">
      <c r="D756" s="174"/>
      <c r="E756" s="174"/>
    </row>
    <row r="757" spans="4:5" ht="15.75" hidden="1" customHeight="1">
      <c r="D757" s="174"/>
      <c r="E757" s="174"/>
    </row>
    <row r="758" spans="4:5" ht="15.75" hidden="1" customHeight="1">
      <c r="D758" s="174"/>
      <c r="E758" s="174"/>
    </row>
    <row r="759" spans="4:5" ht="15.75" hidden="1" customHeight="1">
      <c r="D759" s="174"/>
      <c r="E759" s="174"/>
    </row>
    <row r="760" spans="4:5" ht="15.75" hidden="1" customHeight="1">
      <c r="D760" s="174"/>
      <c r="E760" s="174"/>
    </row>
    <row r="761" spans="4:5" ht="15.75" hidden="1" customHeight="1">
      <c r="D761" s="174"/>
      <c r="E761" s="174"/>
    </row>
    <row r="762" spans="4:5" ht="15.75" hidden="1" customHeight="1">
      <c r="D762" s="174"/>
      <c r="E762" s="174"/>
    </row>
    <row r="763" spans="4:5" ht="15.75" hidden="1" customHeight="1">
      <c r="D763" s="174"/>
      <c r="E763" s="174"/>
    </row>
    <row r="764" spans="4:5" ht="15.75" hidden="1" customHeight="1">
      <c r="D764" s="174"/>
      <c r="E764" s="174"/>
    </row>
    <row r="765" spans="4:5" ht="15.75" hidden="1" customHeight="1">
      <c r="D765" s="174"/>
      <c r="E765" s="174"/>
    </row>
    <row r="766" spans="4:5" ht="15.75" hidden="1" customHeight="1">
      <c r="D766" s="174"/>
      <c r="E766" s="174"/>
    </row>
    <row r="767" spans="4:5" ht="15.75" hidden="1" customHeight="1">
      <c r="D767" s="174"/>
      <c r="E767" s="174"/>
    </row>
    <row r="768" spans="4:5" ht="15.75" hidden="1" customHeight="1">
      <c r="D768" s="174"/>
      <c r="E768" s="174"/>
    </row>
    <row r="769" spans="4:5" ht="15.75" hidden="1" customHeight="1">
      <c r="D769" s="174"/>
      <c r="E769" s="174"/>
    </row>
    <row r="770" spans="4:5" ht="15.75" hidden="1" customHeight="1">
      <c r="D770" s="174"/>
      <c r="E770" s="174"/>
    </row>
    <row r="771" spans="4:5" ht="15.75" hidden="1" customHeight="1">
      <c r="D771" s="174"/>
      <c r="E771" s="174"/>
    </row>
    <row r="772" spans="4:5" ht="15.75" hidden="1" customHeight="1">
      <c r="D772" s="174"/>
      <c r="E772" s="174"/>
    </row>
    <row r="773" spans="4:5" ht="15.75" hidden="1" customHeight="1">
      <c r="D773" s="174"/>
      <c r="E773" s="174"/>
    </row>
    <row r="774" spans="4:5" ht="15.75" hidden="1" customHeight="1">
      <c r="D774" s="174"/>
      <c r="E774" s="174"/>
    </row>
    <row r="775" spans="4:5" ht="15.75" hidden="1" customHeight="1">
      <c r="D775" s="174"/>
      <c r="E775" s="174"/>
    </row>
    <row r="776" spans="4:5" ht="15.75" hidden="1" customHeight="1">
      <c r="D776" s="174"/>
      <c r="E776" s="174"/>
    </row>
    <row r="777" spans="4:5" ht="15.75" hidden="1" customHeight="1">
      <c r="D777" s="174"/>
      <c r="E777" s="174"/>
    </row>
    <row r="778" spans="4:5" ht="15.75" hidden="1" customHeight="1">
      <c r="D778" s="174"/>
      <c r="E778" s="174"/>
    </row>
    <row r="779" spans="4:5" ht="15.75" hidden="1" customHeight="1">
      <c r="D779" s="174"/>
      <c r="E779" s="174"/>
    </row>
    <row r="780" spans="4:5" ht="15.75" hidden="1" customHeight="1">
      <c r="D780" s="174"/>
      <c r="E780" s="174"/>
    </row>
    <row r="781" spans="4:5" ht="15.75" hidden="1" customHeight="1">
      <c r="D781" s="174"/>
      <c r="E781" s="174"/>
    </row>
    <row r="782" spans="4:5" ht="15.75" hidden="1" customHeight="1">
      <c r="D782" s="174"/>
      <c r="E782" s="174"/>
    </row>
    <row r="783" spans="4:5" ht="15.75" hidden="1" customHeight="1">
      <c r="D783" s="174"/>
      <c r="E783" s="174"/>
    </row>
    <row r="784" spans="4:5" ht="15.75" hidden="1" customHeight="1">
      <c r="D784" s="174"/>
      <c r="E784" s="174"/>
    </row>
    <row r="785" spans="4:5" ht="15.75" hidden="1" customHeight="1">
      <c r="D785" s="174"/>
      <c r="E785" s="174"/>
    </row>
    <row r="786" spans="4:5" ht="15.75" hidden="1" customHeight="1">
      <c r="D786" s="174"/>
      <c r="E786" s="174"/>
    </row>
    <row r="787" spans="4:5" ht="15.75" hidden="1" customHeight="1">
      <c r="D787" s="174"/>
      <c r="E787" s="174"/>
    </row>
    <row r="788" spans="4:5" ht="15.75" hidden="1" customHeight="1">
      <c r="D788" s="174"/>
      <c r="E788" s="174"/>
    </row>
    <row r="789" spans="4:5" ht="15.75" hidden="1" customHeight="1">
      <c r="D789" s="174"/>
      <c r="E789" s="174"/>
    </row>
    <row r="790" spans="4:5" ht="15.75" hidden="1" customHeight="1">
      <c r="D790" s="174"/>
      <c r="E790" s="174"/>
    </row>
    <row r="791" spans="4:5" ht="15.75" hidden="1" customHeight="1">
      <c r="D791" s="174"/>
      <c r="E791" s="174"/>
    </row>
    <row r="792" spans="4:5" ht="15.75" hidden="1" customHeight="1">
      <c r="D792" s="174"/>
      <c r="E792" s="174"/>
    </row>
    <row r="793" spans="4:5" ht="15.75" hidden="1" customHeight="1">
      <c r="D793" s="174"/>
      <c r="E793" s="174"/>
    </row>
    <row r="794" spans="4:5" ht="15.75" hidden="1" customHeight="1">
      <c r="D794" s="174"/>
      <c r="E794" s="174"/>
    </row>
    <row r="795" spans="4:5" ht="15.75" hidden="1" customHeight="1">
      <c r="D795" s="174"/>
      <c r="E795" s="174"/>
    </row>
    <row r="796" spans="4:5" ht="15.75" hidden="1" customHeight="1">
      <c r="D796" s="174"/>
      <c r="E796" s="174"/>
    </row>
    <row r="797" spans="4:5" ht="15.75" hidden="1" customHeight="1">
      <c r="D797" s="174"/>
      <c r="E797" s="174"/>
    </row>
    <row r="798" spans="4:5" ht="15.75" hidden="1" customHeight="1">
      <c r="D798" s="174"/>
      <c r="E798" s="174"/>
    </row>
    <row r="799" spans="4:5" ht="15.75" hidden="1" customHeight="1">
      <c r="D799" s="174"/>
      <c r="E799" s="174"/>
    </row>
    <row r="800" spans="4:5" ht="15.75" hidden="1" customHeight="1">
      <c r="D800" s="174"/>
      <c r="E800" s="174"/>
    </row>
    <row r="801" spans="4:5" ht="15.75" hidden="1" customHeight="1">
      <c r="D801" s="174"/>
      <c r="E801" s="174"/>
    </row>
    <row r="802" spans="4:5" ht="15.75" hidden="1" customHeight="1">
      <c r="D802" s="174"/>
      <c r="E802" s="174"/>
    </row>
    <row r="803" spans="4:5" ht="15.75" hidden="1" customHeight="1">
      <c r="D803" s="174"/>
      <c r="E803" s="174"/>
    </row>
    <row r="804" spans="4:5" ht="15.75" hidden="1" customHeight="1">
      <c r="D804" s="174"/>
      <c r="E804" s="174"/>
    </row>
    <row r="805" spans="4:5" ht="15.75" hidden="1" customHeight="1">
      <c r="D805" s="174"/>
      <c r="E805" s="174"/>
    </row>
    <row r="806" spans="4:5" ht="15.75" hidden="1" customHeight="1">
      <c r="D806" s="174"/>
      <c r="E806" s="174"/>
    </row>
    <row r="807" spans="4:5" ht="15.75" hidden="1" customHeight="1">
      <c r="D807" s="174"/>
      <c r="E807" s="174"/>
    </row>
    <row r="808" spans="4:5" ht="15.75" hidden="1" customHeight="1">
      <c r="D808" s="174"/>
      <c r="E808" s="174"/>
    </row>
    <row r="809" spans="4:5" ht="15.75" hidden="1" customHeight="1">
      <c r="D809" s="174"/>
      <c r="E809" s="174"/>
    </row>
    <row r="810" spans="4:5" ht="15.75" hidden="1" customHeight="1">
      <c r="D810" s="174"/>
      <c r="E810" s="174"/>
    </row>
    <row r="811" spans="4:5" ht="15.75" hidden="1" customHeight="1">
      <c r="D811" s="174"/>
      <c r="E811" s="174"/>
    </row>
    <row r="812" spans="4:5" ht="15.75" hidden="1" customHeight="1">
      <c r="D812" s="174"/>
      <c r="E812" s="174"/>
    </row>
    <row r="813" spans="4:5" ht="15.75" hidden="1" customHeight="1">
      <c r="D813" s="174"/>
      <c r="E813" s="174"/>
    </row>
    <row r="814" spans="4:5" ht="15.75" hidden="1" customHeight="1">
      <c r="D814" s="174"/>
      <c r="E814" s="174"/>
    </row>
    <row r="815" spans="4:5" ht="15.75" hidden="1" customHeight="1">
      <c r="D815" s="174"/>
      <c r="E815" s="174"/>
    </row>
    <row r="816" spans="4:5" ht="15.75" hidden="1" customHeight="1">
      <c r="D816" s="174"/>
      <c r="E816" s="174"/>
    </row>
    <row r="817" spans="4:5" ht="15.75" hidden="1" customHeight="1">
      <c r="D817" s="174"/>
      <c r="E817" s="174"/>
    </row>
    <row r="818" spans="4:5" ht="15.75" hidden="1" customHeight="1">
      <c r="D818" s="174"/>
      <c r="E818" s="174"/>
    </row>
    <row r="819" spans="4:5" ht="15.75" hidden="1" customHeight="1">
      <c r="D819" s="174"/>
      <c r="E819" s="174"/>
    </row>
    <row r="820" spans="4:5" ht="15.75" hidden="1" customHeight="1">
      <c r="D820" s="174"/>
      <c r="E820" s="174"/>
    </row>
    <row r="821" spans="4:5" ht="15.75" hidden="1" customHeight="1">
      <c r="D821" s="174"/>
      <c r="E821" s="174"/>
    </row>
    <row r="822" spans="4:5" ht="15.75" hidden="1" customHeight="1">
      <c r="D822" s="174"/>
      <c r="E822" s="174"/>
    </row>
    <row r="823" spans="4:5" ht="15.75" hidden="1" customHeight="1">
      <c r="D823" s="174"/>
      <c r="E823" s="174"/>
    </row>
    <row r="824" spans="4:5" ht="15.75" hidden="1" customHeight="1">
      <c r="D824" s="174"/>
      <c r="E824" s="174"/>
    </row>
    <row r="825" spans="4:5" ht="15.75" hidden="1" customHeight="1">
      <c r="D825" s="174"/>
      <c r="E825" s="174"/>
    </row>
    <row r="826" spans="4:5" ht="15.75" hidden="1" customHeight="1">
      <c r="D826" s="174"/>
      <c r="E826" s="174"/>
    </row>
    <row r="827" spans="4:5" ht="15.75" hidden="1" customHeight="1">
      <c r="D827" s="174"/>
      <c r="E827" s="174"/>
    </row>
    <row r="828" spans="4:5" ht="15.75" hidden="1" customHeight="1">
      <c r="D828" s="174"/>
      <c r="E828" s="174"/>
    </row>
    <row r="829" spans="4:5" ht="15.75" hidden="1" customHeight="1">
      <c r="D829" s="174"/>
      <c r="E829" s="174"/>
    </row>
    <row r="830" spans="4:5" ht="15.75" hidden="1" customHeight="1">
      <c r="D830" s="174"/>
      <c r="E830" s="174"/>
    </row>
    <row r="831" spans="4:5" ht="15.75" hidden="1" customHeight="1">
      <c r="D831" s="174"/>
      <c r="E831" s="174"/>
    </row>
    <row r="832" spans="4:5" ht="15.75" hidden="1" customHeight="1">
      <c r="D832" s="174"/>
      <c r="E832" s="174"/>
    </row>
    <row r="833" spans="4:5" ht="15.75" hidden="1" customHeight="1">
      <c r="D833" s="174"/>
      <c r="E833" s="174"/>
    </row>
    <row r="834" spans="4:5" ht="15.75" hidden="1" customHeight="1">
      <c r="D834" s="174"/>
      <c r="E834" s="174"/>
    </row>
    <row r="835" spans="4:5" ht="15.75" hidden="1" customHeight="1">
      <c r="D835" s="174"/>
      <c r="E835" s="174"/>
    </row>
    <row r="836" spans="4:5" ht="15.75" hidden="1" customHeight="1">
      <c r="D836" s="174"/>
      <c r="E836" s="174"/>
    </row>
    <row r="837" spans="4:5" ht="15.75" hidden="1" customHeight="1">
      <c r="D837" s="174"/>
      <c r="E837" s="174"/>
    </row>
    <row r="838" spans="4:5" ht="15.75" hidden="1" customHeight="1">
      <c r="D838" s="174"/>
      <c r="E838" s="174"/>
    </row>
    <row r="839" spans="4:5" ht="15.75" hidden="1" customHeight="1">
      <c r="D839" s="174"/>
      <c r="E839" s="174"/>
    </row>
    <row r="840" spans="4:5" ht="15.75" hidden="1" customHeight="1">
      <c r="D840" s="174"/>
      <c r="E840" s="174"/>
    </row>
    <row r="841" spans="4:5" ht="15.75" hidden="1" customHeight="1">
      <c r="D841" s="174"/>
      <c r="E841" s="174"/>
    </row>
    <row r="842" spans="4:5" ht="15.75" hidden="1" customHeight="1">
      <c r="D842" s="174"/>
      <c r="E842" s="174"/>
    </row>
    <row r="843" spans="4:5" ht="15.75" hidden="1" customHeight="1">
      <c r="D843" s="174"/>
      <c r="E843" s="174"/>
    </row>
    <row r="844" spans="4:5" ht="15.75" hidden="1" customHeight="1">
      <c r="D844" s="174"/>
      <c r="E844" s="174"/>
    </row>
    <row r="845" spans="4:5" ht="15.75" hidden="1" customHeight="1">
      <c r="D845" s="174"/>
      <c r="E845" s="174"/>
    </row>
    <row r="846" spans="4:5" ht="15.75" hidden="1" customHeight="1">
      <c r="D846" s="174"/>
      <c r="E846" s="174"/>
    </row>
    <row r="847" spans="4:5" ht="15.75" hidden="1" customHeight="1">
      <c r="D847" s="174"/>
      <c r="E847" s="174"/>
    </row>
    <row r="848" spans="4:5" ht="15.75" hidden="1" customHeight="1">
      <c r="D848" s="174"/>
      <c r="E848" s="174"/>
    </row>
    <row r="849" spans="4:5" ht="15.75" hidden="1" customHeight="1">
      <c r="D849" s="174"/>
      <c r="E849" s="174"/>
    </row>
    <row r="850" spans="4:5" ht="15.75" hidden="1" customHeight="1">
      <c r="D850" s="174"/>
      <c r="E850" s="174"/>
    </row>
    <row r="851" spans="4:5" ht="15.75" hidden="1" customHeight="1">
      <c r="D851" s="174"/>
      <c r="E851" s="174"/>
    </row>
    <row r="852" spans="4:5" ht="15.75" hidden="1" customHeight="1">
      <c r="D852" s="174"/>
      <c r="E852" s="174"/>
    </row>
    <row r="853" spans="4:5" ht="15.75" hidden="1" customHeight="1">
      <c r="D853" s="174"/>
      <c r="E853" s="174"/>
    </row>
    <row r="854" spans="4:5" ht="15.75" hidden="1" customHeight="1">
      <c r="D854" s="174"/>
      <c r="E854" s="174"/>
    </row>
    <row r="855" spans="4:5" ht="15.75" hidden="1" customHeight="1">
      <c r="D855" s="174"/>
      <c r="E855" s="174"/>
    </row>
    <row r="856" spans="4:5" ht="15.75" hidden="1" customHeight="1">
      <c r="D856" s="174"/>
      <c r="E856" s="174"/>
    </row>
    <row r="857" spans="4:5" ht="15.75" hidden="1" customHeight="1">
      <c r="D857" s="174"/>
      <c r="E857" s="174"/>
    </row>
    <row r="858" spans="4:5" ht="15.75" hidden="1" customHeight="1">
      <c r="D858" s="174"/>
      <c r="E858" s="174"/>
    </row>
    <row r="859" spans="4:5" ht="15.75" hidden="1" customHeight="1">
      <c r="D859" s="174"/>
      <c r="E859" s="174"/>
    </row>
    <row r="860" spans="4:5" ht="15.75" hidden="1" customHeight="1">
      <c r="D860" s="174"/>
      <c r="E860" s="174"/>
    </row>
    <row r="861" spans="4:5" ht="15.75" hidden="1" customHeight="1">
      <c r="D861" s="174"/>
      <c r="E861" s="174"/>
    </row>
    <row r="862" spans="4:5" ht="15.75" hidden="1" customHeight="1">
      <c r="D862" s="174"/>
      <c r="E862" s="174"/>
    </row>
    <row r="863" spans="4:5" ht="15.75" hidden="1" customHeight="1">
      <c r="D863" s="174"/>
      <c r="E863" s="174"/>
    </row>
    <row r="864" spans="4:5" ht="15.75" hidden="1" customHeight="1">
      <c r="D864" s="174"/>
      <c r="E864" s="174"/>
    </row>
    <row r="865" spans="4:5" ht="15.75" hidden="1" customHeight="1">
      <c r="D865" s="174"/>
      <c r="E865" s="174"/>
    </row>
    <row r="866" spans="4:5" ht="15.75" hidden="1" customHeight="1">
      <c r="D866" s="174"/>
      <c r="E866" s="174"/>
    </row>
    <row r="867" spans="4:5" ht="15.75" hidden="1" customHeight="1">
      <c r="D867" s="174"/>
      <c r="E867" s="174"/>
    </row>
    <row r="868" spans="4:5" ht="15.75" hidden="1" customHeight="1">
      <c r="D868" s="174"/>
      <c r="E868" s="174"/>
    </row>
    <row r="869" spans="4:5" ht="15.75" hidden="1" customHeight="1">
      <c r="D869" s="174"/>
      <c r="E869" s="174"/>
    </row>
    <row r="870" spans="4:5" ht="15.75" hidden="1" customHeight="1">
      <c r="D870" s="174"/>
      <c r="E870" s="174"/>
    </row>
    <row r="871" spans="4:5" ht="15.75" hidden="1" customHeight="1">
      <c r="D871" s="174"/>
      <c r="E871" s="174"/>
    </row>
    <row r="872" spans="4:5" ht="15.75" hidden="1" customHeight="1">
      <c r="D872" s="174"/>
      <c r="E872" s="174"/>
    </row>
    <row r="873" spans="4:5" ht="15.75" hidden="1" customHeight="1">
      <c r="D873" s="174"/>
      <c r="E873" s="174"/>
    </row>
    <row r="874" spans="4:5" ht="15.75" hidden="1" customHeight="1">
      <c r="D874" s="174"/>
      <c r="E874" s="174"/>
    </row>
    <row r="875" spans="4:5" ht="15.75" hidden="1" customHeight="1">
      <c r="D875" s="174"/>
      <c r="E875" s="174"/>
    </row>
    <row r="876" spans="4:5" ht="15.75" hidden="1" customHeight="1">
      <c r="D876" s="174"/>
      <c r="E876" s="174"/>
    </row>
    <row r="877" spans="4:5" ht="15.75" hidden="1" customHeight="1">
      <c r="D877" s="174"/>
      <c r="E877" s="174"/>
    </row>
    <row r="878" spans="4:5" ht="15.75" hidden="1" customHeight="1">
      <c r="D878" s="174"/>
      <c r="E878" s="174"/>
    </row>
    <row r="879" spans="4:5" ht="15.75" hidden="1" customHeight="1">
      <c r="D879" s="174"/>
      <c r="E879" s="174"/>
    </row>
    <row r="880" spans="4:5" ht="15.75" hidden="1" customHeight="1">
      <c r="D880" s="174"/>
      <c r="E880" s="174"/>
    </row>
    <row r="881" spans="4:5" ht="15.75" hidden="1" customHeight="1">
      <c r="D881" s="174"/>
      <c r="E881" s="174"/>
    </row>
    <row r="882" spans="4:5" ht="15.75" hidden="1" customHeight="1">
      <c r="D882" s="174"/>
      <c r="E882" s="174"/>
    </row>
    <row r="883" spans="4:5" ht="15.75" hidden="1" customHeight="1">
      <c r="D883" s="174"/>
      <c r="E883" s="174"/>
    </row>
    <row r="884" spans="4:5" ht="15.75" hidden="1" customHeight="1">
      <c r="D884" s="174"/>
      <c r="E884" s="174"/>
    </row>
    <row r="885" spans="4:5" ht="15.75" hidden="1" customHeight="1">
      <c r="D885" s="174"/>
      <c r="E885" s="174"/>
    </row>
    <row r="886" spans="4:5" ht="15.75" hidden="1" customHeight="1">
      <c r="D886" s="174"/>
      <c r="E886" s="174"/>
    </row>
    <row r="887" spans="4:5" ht="15.75" hidden="1" customHeight="1">
      <c r="D887" s="174"/>
      <c r="E887" s="174"/>
    </row>
    <row r="888" spans="4:5" ht="15.75" hidden="1" customHeight="1">
      <c r="D888" s="174"/>
      <c r="E888" s="174"/>
    </row>
    <row r="889" spans="4:5" ht="15.75" hidden="1" customHeight="1">
      <c r="D889" s="174"/>
      <c r="E889" s="174"/>
    </row>
    <row r="890" spans="4:5" ht="15.75" hidden="1" customHeight="1">
      <c r="D890" s="174"/>
      <c r="E890" s="174"/>
    </row>
    <row r="891" spans="4:5" ht="15.75" hidden="1" customHeight="1">
      <c r="D891" s="174"/>
      <c r="E891" s="174"/>
    </row>
    <row r="892" spans="4:5" ht="15.75" hidden="1" customHeight="1">
      <c r="D892" s="174"/>
      <c r="E892" s="174"/>
    </row>
    <row r="893" spans="4:5" ht="15.75" hidden="1" customHeight="1">
      <c r="D893" s="174"/>
      <c r="E893" s="174"/>
    </row>
    <row r="894" spans="4:5" ht="15.75" hidden="1" customHeight="1">
      <c r="D894" s="174"/>
      <c r="E894" s="174"/>
    </row>
    <row r="895" spans="4:5" ht="15.75" hidden="1" customHeight="1">
      <c r="D895" s="174"/>
      <c r="E895" s="174"/>
    </row>
    <row r="896" spans="4:5" ht="15.75" hidden="1" customHeight="1">
      <c r="D896" s="174"/>
      <c r="E896" s="174"/>
    </row>
    <row r="897" spans="4:5" ht="15.75" hidden="1" customHeight="1">
      <c r="D897" s="174"/>
      <c r="E897" s="174"/>
    </row>
    <row r="898" spans="4:5" ht="15.75" hidden="1" customHeight="1">
      <c r="D898" s="174"/>
      <c r="E898" s="174"/>
    </row>
    <row r="899" spans="4:5" ht="15.75" hidden="1" customHeight="1">
      <c r="D899" s="174"/>
      <c r="E899" s="174"/>
    </row>
    <row r="900" spans="4:5" ht="15.75" hidden="1" customHeight="1">
      <c r="D900" s="174"/>
      <c r="E900" s="174"/>
    </row>
    <row r="901" spans="4:5" ht="15.75" hidden="1" customHeight="1">
      <c r="D901" s="174"/>
      <c r="E901" s="174"/>
    </row>
    <row r="902" spans="4:5" ht="15.75" hidden="1" customHeight="1">
      <c r="D902" s="174"/>
      <c r="E902" s="174"/>
    </row>
    <row r="903" spans="4:5" ht="15.75" hidden="1" customHeight="1">
      <c r="D903" s="174"/>
      <c r="E903" s="174"/>
    </row>
    <row r="904" spans="4:5" ht="15.75" hidden="1" customHeight="1">
      <c r="D904" s="174"/>
      <c r="E904" s="174"/>
    </row>
    <row r="905" spans="4:5" ht="15.75" hidden="1" customHeight="1">
      <c r="D905" s="174"/>
      <c r="E905" s="174"/>
    </row>
    <row r="906" spans="4:5" ht="15.75" hidden="1" customHeight="1">
      <c r="D906" s="174"/>
      <c r="E906" s="174"/>
    </row>
    <row r="907" spans="4:5" ht="15.75" hidden="1" customHeight="1">
      <c r="D907" s="174"/>
      <c r="E907" s="174"/>
    </row>
    <row r="908" spans="4:5" ht="15.75" hidden="1" customHeight="1">
      <c r="D908" s="174"/>
      <c r="E908" s="174"/>
    </row>
    <row r="909" spans="4:5" ht="15.75" hidden="1" customHeight="1">
      <c r="D909" s="174"/>
      <c r="E909" s="174"/>
    </row>
    <row r="910" spans="4:5" ht="15.75" hidden="1" customHeight="1">
      <c r="D910" s="174"/>
      <c r="E910" s="174"/>
    </row>
    <row r="911" spans="4:5" ht="15.75" hidden="1" customHeight="1">
      <c r="D911" s="174"/>
      <c r="E911" s="174"/>
    </row>
    <row r="912" spans="4:5" ht="15.75" hidden="1" customHeight="1">
      <c r="D912" s="174"/>
      <c r="E912" s="174"/>
    </row>
    <row r="913" spans="4:5" ht="15.75" hidden="1" customHeight="1">
      <c r="D913" s="174"/>
      <c r="E913" s="174"/>
    </row>
    <row r="914" spans="4:5" ht="15.75" hidden="1" customHeight="1">
      <c r="D914" s="174"/>
      <c r="E914" s="174"/>
    </row>
    <row r="915" spans="4:5" ht="15.75" hidden="1" customHeight="1">
      <c r="D915" s="174"/>
      <c r="E915" s="174"/>
    </row>
    <row r="916" spans="4:5" ht="15.75" hidden="1" customHeight="1">
      <c r="D916" s="174"/>
      <c r="E916" s="174"/>
    </row>
    <row r="917" spans="4:5" ht="15.75" hidden="1" customHeight="1">
      <c r="D917" s="174"/>
      <c r="E917" s="174"/>
    </row>
    <row r="918" spans="4:5" ht="15.75" hidden="1" customHeight="1">
      <c r="D918" s="174"/>
      <c r="E918" s="174"/>
    </row>
    <row r="919" spans="4:5" ht="15.75" hidden="1" customHeight="1">
      <c r="D919" s="174"/>
      <c r="E919" s="174"/>
    </row>
    <row r="920" spans="4:5" ht="15.75" hidden="1" customHeight="1">
      <c r="D920" s="174"/>
      <c r="E920" s="174"/>
    </row>
    <row r="921" spans="4:5" ht="15.75" hidden="1" customHeight="1">
      <c r="D921" s="174"/>
      <c r="E921" s="174"/>
    </row>
    <row r="922" spans="4:5" ht="15.75" hidden="1" customHeight="1">
      <c r="D922" s="174"/>
      <c r="E922" s="174"/>
    </row>
    <row r="923" spans="4:5" ht="15.75" hidden="1" customHeight="1">
      <c r="D923" s="174"/>
      <c r="E923" s="174"/>
    </row>
    <row r="924" spans="4:5" ht="15.75" hidden="1" customHeight="1">
      <c r="D924" s="174"/>
      <c r="E924" s="174"/>
    </row>
    <row r="925" spans="4:5" ht="15.75" hidden="1" customHeight="1">
      <c r="D925" s="174"/>
      <c r="E925" s="174"/>
    </row>
    <row r="926" spans="4:5" ht="15.75" hidden="1" customHeight="1">
      <c r="D926" s="174"/>
      <c r="E926" s="174"/>
    </row>
    <row r="927" spans="4:5" ht="15.75" hidden="1" customHeight="1">
      <c r="D927" s="174"/>
      <c r="E927" s="174"/>
    </row>
    <row r="928" spans="4:5" ht="15.75" hidden="1" customHeight="1">
      <c r="D928" s="174"/>
      <c r="E928" s="174"/>
    </row>
    <row r="929" spans="4:5" ht="15.75" hidden="1" customHeight="1">
      <c r="D929" s="174"/>
      <c r="E929" s="174"/>
    </row>
    <row r="930" spans="4:5" ht="15.75" hidden="1" customHeight="1">
      <c r="D930" s="174"/>
      <c r="E930" s="174"/>
    </row>
    <row r="931" spans="4:5" ht="15.75" hidden="1" customHeight="1">
      <c r="D931" s="174"/>
      <c r="E931" s="174"/>
    </row>
    <row r="932" spans="4:5" ht="15.75" hidden="1" customHeight="1">
      <c r="D932" s="174"/>
      <c r="E932" s="174"/>
    </row>
    <row r="933" spans="4:5" ht="15.75" hidden="1" customHeight="1">
      <c r="D933" s="174"/>
      <c r="E933" s="174"/>
    </row>
    <row r="934" spans="4:5" ht="15.75" hidden="1" customHeight="1">
      <c r="D934" s="174"/>
      <c r="E934" s="174"/>
    </row>
    <row r="935" spans="4:5" ht="15.75" hidden="1" customHeight="1">
      <c r="D935" s="174"/>
      <c r="E935" s="174"/>
    </row>
    <row r="936" spans="4:5" ht="15.75" hidden="1" customHeight="1">
      <c r="D936" s="174"/>
      <c r="E936" s="174"/>
    </row>
    <row r="937" spans="4:5" ht="15.75" hidden="1" customHeight="1">
      <c r="D937" s="174"/>
      <c r="E937" s="174"/>
    </row>
    <row r="938" spans="4:5" ht="15.75" hidden="1" customHeight="1">
      <c r="D938" s="174"/>
      <c r="E938" s="174"/>
    </row>
    <row r="939" spans="4:5" ht="15.75" hidden="1" customHeight="1">
      <c r="D939" s="174"/>
      <c r="E939" s="174"/>
    </row>
    <row r="940" spans="4:5" ht="15.75" hidden="1" customHeight="1">
      <c r="D940" s="174"/>
      <c r="E940" s="174"/>
    </row>
    <row r="941" spans="4:5" ht="15.75" hidden="1" customHeight="1">
      <c r="D941" s="174"/>
      <c r="E941" s="174"/>
    </row>
    <row r="942" spans="4:5" ht="15.75" hidden="1" customHeight="1">
      <c r="D942" s="174"/>
      <c r="E942" s="174"/>
    </row>
    <row r="943" spans="4:5" ht="15.75" hidden="1" customHeight="1">
      <c r="D943" s="174"/>
      <c r="E943" s="174"/>
    </row>
    <row r="944" spans="4:5" ht="15.75" hidden="1" customHeight="1">
      <c r="D944" s="174"/>
      <c r="E944" s="174"/>
    </row>
    <row r="945" spans="4:5" ht="15.75" hidden="1" customHeight="1">
      <c r="D945" s="174"/>
      <c r="E945" s="174"/>
    </row>
    <row r="946" spans="4:5" ht="15.75" hidden="1" customHeight="1">
      <c r="D946" s="174"/>
      <c r="E946" s="174"/>
    </row>
    <row r="947" spans="4:5" ht="15.75" hidden="1" customHeight="1">
      <c r="D947" s="174"/>
      <c r="E947" s="174"/>
    </row>
    <row r="948" spans="4:5" ht="15.75" hidden="1" customHeight="1">
      <c r="D948" s="174"/>
      <c r="E948" s="174"/>
    </row>
    <row r="949" spans="4:5" ht="15.75" hidden="1" customHeight="1">
      <c r="D949" s="174"/>
      <c r="E949" s="174"/>
    </row>
    <row r="950" spans="4:5" ht="15.75" hidden="1" customHeight="1">
      <c r="D950" s="174"/>
      <c r="E950" s="174"/>
    </row>
    <row r="951" spans="4:5" ht="15.75" hidden="1" customHeight="1">
      <c r="D951" s="174"/>
      <c r="E951" s="174"/>
    </row>
    <row r="952" spans="4:5" ht="15.75" hidden="1" customHeight="1">
      <c r="D952" s="174"/>
      <c r="E952" s="174"/>
    </row>
    <row r="953" spans="4:5" ht="15.75" hidden="1" customHeight="1">
      <c r="D953" s="174"/>
      <c r="E953" s="174"/>
    </row>
    <row r="954" spans="4:5" ht="15.75" hidden="1" customHeight="1">
      <c r="D954" s="174"/>
      <c r="E954" s="174"/>
    </row>
    <row r="955" spans="4:5" ht="15.75" hidden="1" customHeight="1">
      <c r="D955" s="174"/>
      <c r="E955" s="174"/>
    </row>
    <row r="956" spans="4:5" ht="15.75" hidden="1" customHeight="1">
      <c r="D956" s="174"/>
      <c r="E956" s="174"/>
    </row>
    <row r="957" spans="4:5" ht="15.75" hidden="1" customHeight="1">
      <c r="D957" s="174"/>
      <c r="E957" s="174"/>
    </row>
    <row r="958" spans="4:5" ht="15.75" hidden="1" customHeight="1">
      <c r="D958" s="174"/>
      <c r="E958" s="174"/>
    </row>
    <row r="959" spans="4:5" ht="15.75" hidden="1" customHeight="1">
      <c r="D959" s="174"/>
      <c r="E959" s="174"/>
    </row>
    <row r="960" spans="4:5" ht="15.75" hidden="1" customHeight="1">
      <c r="D960" s="174"/>
      <c r="E960" s="174"/>
    </row>
    <row r="961" spans="4:5" ht="15.75" hidden="1" customHeight="1">
      <c r="D961" s="174"/>
      <c r="E961" s="174"/>
    </row>
    <row r="962" spans="4:5" ht="15.75" hidden="1" customHeight="1">
      <c r="D962" s="174"/>
      <c r="E962" s="174"/>
    </row>
    <row r="963" spans="4:5" ht="15.75" hidden="1" customHeight="1">
      <c r="D963" s="174"/>
      <c r="E963" s="174"/>
    </row>
    <row r="964" spans="4:5" ht="15.75" hidden="1" customHeight="1">
      <c r="D964" s="174"/>
      <c r="E964" s="174"/>
    </row>
    <row r="965" spans="4:5" ht="15.75" hidden="1" customHeight="1">
      <c r="D965" s="174"/>
      <c r="E965" s="174"/>
    </row>
    <row r="966" spans="4:5" ht="15.75" hidden="1" customHeight="1">
      <c r="D966" s="174"/>
      <c r="E966" s="174"/>
    </row>
    <row r="967" spans="4:5" ht="15.75" hidden="1" customHeight="1">
      <c r="D967" s="174"/>
      <c r="E967" s="174"/>
    </row>
    <row r="968" spans="4:5" ht="15.75" hidden="1" customHeight="1">
      <c r="D968" s="174"/>
      <c r="E968" s="174"/>
    </row>
    <row r="969" spans="4:5" ht="15.75" hidden="1" customHeight="1">
      <c r="D969" s="174"/>
      <c r="E969" s="174"/>
    </row>
    <row r="970" spans="4:5" ht="15.75" hidden="1" customHeight="1">
      <c r="D970" s="174"/>
      <c r="E970" s="174"/>
    </row>
    <row r="971" spans="4:5" ht="15.75" hidden="1" customHeight="1">
      <c r="D971" s="174"/>
      <c r="E971" s="174"/>
    </row>
    <row r="972" spans="4:5" ht="15.75" hidden="1" customHeight="1">
      <c r="D972" s="174"/>
      <c r="E972" s="174"/>
    </row>
    <row r="973" spans="4:5" ht="15.75" hidden="1" customHeight="1">
      <c r="D973" s="174"/>
      <c r="E973" s="174"/>
    </row>
    <row r="974" spans="4:5" ht="15.75" hidden="1" customHeight="1">
      <c r="D974" s="174"/>
      <c r="E974" s="174"/>
    </row>
    <row r="975" spans="4:5" ht="15.75" hidden="1" customHeight="1">
      <c r="D975" s="174"/>
      <c r="E975" s="174"/>
    </row>
    <row r="976" spans="4:5" ht="15.75" hidden="1" customHeight="1">
      <c r="D976" s="174"/>
      <c r="E976" s="174"/>
    </row>
    <row r="977" spans="4:5" ht="15.75" hidden="1" customHeight="1">
      <c r="D977" s="174"/>
      <c r="E977" s="174"/>
    </row>
    <row r="978" spans="4:5" ht="15.75" hidden="1" customHeight="1">
      <c r="D978" s="174"/>
      <c r="E978" s="174"/>
    </row>
    <row r="979" spans="4:5" ht="15.75" hidden="1" customHeight="1">
      <c r="D979" s="174"/>
      <c r="E979" s="174"/>
    </row>
    <row r="980" spans="4:5" ht="15.75" hidden="1" customHeight="1">
      <c r="D980" s="174"/>
      <c r="E980" s="174"/>
    </row>
    <row r="981" spans="4:5" ht="15.75" hidden="1" customHeight="1">
      <c r="D981" s="174"/>
      <c r="E981" s="174"/>
    </row>
    <row r="982" spans="4:5" ht="15.75" hidden="1" customHeight="1">
      <c r="D982" s="174"/>
      <c r="E982" s="174"/>
    </row>
    <row r="983" spans="4:5" ht="15.75" hidden="1" customHeight="1">
      <c r="D983" s="174"/>
      <c r="E983" s="174"/>
    </row>
    <row r="984" spans="4:5" ht="15.75" hidden="1" customHeight="1">
      <c r="D984" s="174"/>
      <c r="E984" s="174"/>
    </row>
    <row r="985" spans="4:5" ht="15.75" hidden="1" customHeight="1">
      <c r="D985" s="174"/>
      <c r="E985" s="174"/>
    </row>
    <row r="986" spans="4:5" ht="15.75" hidden="1" customHeight="1">
      <c r="D986" s="174"/>
      <c r="E986" s="174"/>
    </row>
    <row r="987" spans="4:5" ht="15.75" hidden="1" customHeight="1"/>
    <row r="988" spans="4:5" ht="15.75" hidden="1" customHeight="1"/>
    <row r="989" spans="4:5" ht="15.75" hidden="1" customHeight="1"/>
    <row r="990" spans="4:5" ht="15.75" hidden="1" customHeight="1"/>
    <row r="991" spans="4:5" ht="15.75" hidden="1" customHeight="1"/>
    <row r="992" spans="4:5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</sheetData>
  <mergeCells count="8">
    <mergeCell ref="H1:H22"/>
    <mergeCell ref="A21:A22"/>
    <mergeCell ref="B21:B22"/>
    <mergeCell ref="C21:C22"/>
    <mergeCell ref="D21:D22"/>
    <mergeCell ref="E21:E22"/>
    <mergeCell ref="F21:F22"/>
    <mergeCell ref="G21:G22"/>
  </mergeCells>
  <conditionalFormatting sqref="G2:G4 G7:G9 G12:G14 G17:G19">
    <cfRule type="notContainsBlanks" dxfId="2" priority="1">
      <formula>LEN(TRIM(G2))&gt;0</formula>
    </cfRule>
  </conditionalFormatting>
  <dataValidations count="1">
    <dataValidation type="list" allowBlank="1" showErrorMessage="1" sqref="D161:D986" xr:uid="{00000000-0002-0000-0900-000003000000}">
      <formula1>#REF!</formula1>
    </dataValidation>
  </dataValidation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900-000000000000}">
          <x14:formula1>
            <xm:f>'Drop Downs'!$C$3:$C$14</xm:f>
          </x14:formula1>
          <xm:sqref>B24:B159</xm:sqref>
        </x14:dataValidation>
        <x14:dataValidation type="list" allowBlank="1" showErrorMessage="1" xr:uid="{00000000-0002-0000-0900-000001000000}">
          <x14:formula1>
            <xm:f>'Drop Downs'!$A$3:$A$5</xm:f>
          </x14:formula1>
          <xm:sqref>E24:E159 E161:E986</xm:sqref>
        </x14:dataValidation>
        <x14:dataValidation type="list" allowBlank="1" showErrorMessage="1" xr:uid="{00000000-0002-0000-0900-000002000000}">
          <x14:formula1>
            <xm:f>'Drop Downs'!$E$3:$E$9</xm:f>
          </x14:formula1>
          <xm:sqref>C24:C159 G24:G159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0"/>
  <sheetViews>
    <sheetView workbookViewId="0"/>
  </sheetViews>
  <sheetFormatPr defaultColWidth="12.625" defaultRowHeight="15" customHeight="1"/>
  <cols>
    <col min="1" max="1" width="12.125" customWidth="1"/>
    <col min="2" max="2" width="13.875" customWidth="1"/>
    <col min="3" max="3" width="19" customWidth="1"/>
    <col min="4" max="4" width="10.625" customWidth="1"/>
    <col min="5" max="5" width="16.25" customWidth="1"/>
    <col min="6" max="6" width="10.875" customWidth="1"/>
    <col min="7" max="7" width="16" customWidth="1"/>
    <col min="8" max="8" width="66.25" customWidth="1"/>
    <col min="9" max="26" width="12.625" hidden="1" customWidth="1"/>
  </cols>
  <sheetData>
    <row r="1" spans="1:26" ht="14.25">
      <c r="A1" s="126"/>
      <c r="B1" s="126" t="s">
        <v>63</v>
      </c>
      <c r="C1" s="127" t="s">
        <v>64</v>
      </c>
      <c r="D1" s="126" t="s">
        <v>65</v>
      </c>
      <c r="E1" s="126" t="s">
        <v>16</v>
      </c>
      <c r="F1" s="127" t="s">
        <v>66</v>
      </c>
      <c r="G1" s="127" t="s">
        <v>67</v>
      </c>
      <c r="H1" s="272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 ht="14.25">
      <c r="A2" s="129" t="s">
        <v>57</v>
      </c>
      <c r="B2" s="130">
        <f t="shared" ref="B2:B4" si="0">COUNTIFS($B$24:$B$159,A2,$C$24:$C$159,"&lt;&gt;")</f>
        <v>0</v>
      </c>
      <c r="C2" s="131">
        <f t="shared" ref="C2:C4" si="1">+COUNTIFS(B$24:B$159, A2,E$24:E$159, "Won")</f>
        <v>0</v>
      </c>
      <c r="D2" s="131">
        <f t="shared" ref="D2:D4" si="2">+COUNTIFS(B$24:B$159, A2,E$24:E$159, "Lost")</f>
        <v>0</v>
      </c>
      <c r="E2" s="132">
        <f t="shared" ref="E2:E4" si="3">+SUMIF(B$24:B$159, A2,F$24:F$159)</f>
        <v>0</v>
      </c>
      <c r="F2" s="133">
        <f t="shared" ref="F2:F5" si="4">IFERROR(+C2/B2,0)</f>
        <v>0</v>
      </c>
      <c r="G2" s="131">
        <f>COUNTIFS(G24:G159,"&lt;&gt;",B24:B159,A2)</f>
        <v>0</v>
      </c>
      <c r="H2" s="273"/>
    </row>
    <row r="3" spans="1:26" ht="14.25">
      <c r="A3" s="129" t="s">
        <v>58</v>
      </c>
      <c r="B3" s="130">
        <f t="shared" si="0"/>
        <v>0</v>
      </c>
      <c r="C3" s="131">
        <f t="shared" si="1"/>
        <v>0</v>
      </c>
      <c r="D3" s="131">
        <f t="shared" si="2"/>
        <v>0</v>
      </c>
      <c r="E3" s="132">
        <f t="shared" si="3"/>
        <v>0</v>
      </c>
      <c r="F3" s="133">
        <f t="shared" si="4"/>
        <v>0</v>
      </c>
      <c r="G3" s="131">
        <f>COUNTIFS(G24:G159,"&lt;&gt;",B24:B159,A3)</f>
        <v>0</v>
      </c>
      <c r="H3" s="273"/>
    </row>
    <row r="4" spans="1:26" ht="14.25">
      <c r="A4" s="129" t="s">
        <v>59</v>
      </c>
      <c r="B4" s="130">
        <f t="shared" si="0"/>
        <v>0</v>
      </c>
      <c r="C4" s="131">
        <f t="shared" si="1"/>
        <v>0</v>
      </c>
      <c r="D4" s="131">
        <f t="shared" si="2"/>
        <v>0</v>
      </c>
      <c r="E4" s="132">
        <f t="shared" si="3"/>
        <v>0</v>
      </c>
      <c r="F4" s="133">
        <f t="shared" si="4"/>
        <v>0</v>
      </c>
      <c r="G4" s="131">
        <f>COUNTIFS(G24:G159,"&lt;&gt;",B24:B159,A4)</f>
        <v>0</v>
      </c>
      <c r="H4" s="273"/>
    </row>
    <row r="5" spans="1:26" ht="14.25">
      <c r="A5" s="134" t="s">
        <v>0</v>
      </c>
      <c r="B5" s="135">
        <f t="shared" ref="B5:E5" si="5">+SUM(B2:B4)</f>
        <v>0</v>
      </c>
      <c r="C5" s="135">
        <f t="shared" si="5"/>
        <v>0</v>
      </c>
      <c r="D5" s="135">
        <f t="shared" si="5"/>
        <v>0</v>
      </c>
      <c r="E5" s="136">
        <f t="shared" si="5"/>
        <v>0</v>
      </c>
      <c r="F5" s="175">
        <f t="shared" si="4"/>
        <v>0</v>
      </c>
      <c r="G5" s="135">
        <f>+SUM(G2:G4)</f>
        <v>0</v>
      </c>
      <c r="H5" s="273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</row>
    <row r="6" spans="1:26" ht="14.25">
      <c r="A6" s="139"/>
      <c r="B6" s="140"/>
      <c r="C6" s="141"/>
      <c r="D6" s="140"/>
      <c r="E6" s="142"/>
      <c r="F6" s="176"/>
      <c r="G6" s="140"/>
      <c r="H6" s="273"/>
    </row>
    <row r="7" spans="1:26" ht="14.25">
      <c r="A7" s="129" t="s">
        <v>51</v>
      </c>
      <c r="B7" s="130">
        <f t="shared" ref="B7:B9" si="6">COUNTIFS($B$24:$B$159,A7,$C$24:$C$159,"&lt;&gt;")</f>
        <v>0</v>
      </c>
      <c r="C7" s="131">
        <f t="shared" ref="C7:C9" si="7">+COUNTIFS(B$24:B$159, A7,E$24:E$159, "Won")</f>
        <v>0</v>
      </c>
      <c r="D7" s="131">
        <f t="shared" ref="D7:D9" si="8">+COUNTIFS(B$24:B$159, A7,E$24:E$159, "Lost")</f>
        <v>0</v>
      </c>
      <c r="E7" s="132">
        <f t="shared" ref="E7:E9" si="9">+SUMIF(B$24:B$159, A7,F$24:F$159)</f>
        <v>0</v>
      </c>
      <c r="F7" s="177">
        <f t="shared" ref="F7:F10" si="10">IFERROR(+C7/B7,0)</f>
        <v>0</v>
      </c>
      <c r="G7" s="131">
        <f>COUNTIFS(G24:G159,"&lt;&gt;",B24:B159,A7)</f>
        <v>0</v>
      </c>
      <c r="H7" s="273"/>
    </row>
    <row r="8" spans="1:26" ht="14.25">
      <c r="A8" s="129" t="s">
        <v>52</v>
      </c>
      <c r="B8" s="130">
        <f t="shared" si="6"/>
        <v>0</v>
      </c>
      <c r="C8" s="131">
        <f t="shared" si="7"/>
        <v>0</v>
      </c>
      <c r="D8" s="131">
        <f t="shared" si="8"/>
        <v>0</v>
      </c>
      <c r="E8" s="132">
        <f t="shared" si="9"/>
        <v>0</v>
      </c>
      <c r="F8" s="133">
        <f t="shared" si="10"/>
        <v>0</v>
      </c>
      <c r="G8" s="131">
        <f>COUNTIFS(G24:G159,"&lt;&gt;",B24:B159,A8)</f>
        <v>0</v>
      </c>
      <c r="H8" s="273"/>
    </row>
    <row r="9" spans="1:26" ht="14.25">
      <c r="A9" s="129" t="s">
        <v>53</v>
      </c>
      <c r="B9" s="130">
        <f t="shared" si="6"/>
        <v>0</v>
      </c>
      <c r="C9" s="131">
        <f t="shared" si="7"/>
        <v>0</v>
      </c>
      <c r="D9" s="131">
        <f t="shared" si="8"/>
        <v>0</v>
      </c>
      <c r="E9" s="132">
        <f t="shared" si="9"/>
        <v>0</v>
      </c>
      <c r="F9" s="133">
        <f t="shared" si="10"/>
        <v>0</v>
      </c>
      <c r="G9" s="131">
        <f>COUNTIFS(G24:G159,"&lt;&gt;",B24:B159,A9)</f>
        <v>0</v>
      </c>
      <c r="H9" s="273"/>
    </row>
    <row r="10" spans="1:26" ht="14.25">
      <c r="A10" s="134" t="s">
        <v>1</v>
      </c>
      <c r="B10" s="135">
        <f t="shared" ref="B10:E10" si="11">+SUM(B7:B9)</f>
        <v>0</v>
      </c>
      <c r="C10" s="135">
        <f t="shared" si="11"/>
        <v>0</v>
      </c>
      <c r="D10" s="135">
        <f t="shared" si="11"/>
        <v>0</v>
      </c>
      <c r="E10" s="136">
        <f t="shared" si="11"/>
        <v>0</v>
      </c>
      <c r="F10" s="175">
        <f t="shared" si="10"/>
        <v>0</v>
      </c>
      <c r="G10" s="135">
        <f>+SUM(G7:G9)</f>
        <v>0</v>
      </c>
      <c r="H10" s="273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</row>
    <row r="11" spans="1:26" ht="14.25">
      <c r="A11" s="139"/>
      <c r="B11" s="140"/>
      <c r="C11" s="141"/>
      <c r="D11" s="140"/>
      <c r="E11" s="142"/>
      <c r="F11" s="176"/>
      <c r="G11" s="140"/>
      <c r="H11" s="273"/>
    </row>
    <row r="12" spans="1:26" ht="14.25">
      <c r="A12" s="129" t="s">
        <v>44</v>
      </c>
      <c r="B12" s="130">
        <f t="shared" ref="B12:B14" si="12">COUNTIFS($B$24:$B$159,A12,$C$24:$C$159,"&lt;&gt;")</f>
        <v>0</v>
      </c>
      <c r="C12" s="131">
        <f t="shared" ref="C12:C14" si="13">+COUNTIFS(B$24:B$159, A12,E$24:E$159, "Won")</f>
        <v>0</v>
      </c>
      <c r="D12" s="131">
        <f t="shared" ref="D12:D14" si="14">+COUNTIFS(B$24:B$159, A12,E$24:E$159, "Lost")</f>
        <v>0</v>
      </c>
      <c r="E12" s="132">
        <f t="shared" ref="E12:E14" si="15">+SUMIF(B$24:B$159, A12,F$24:F$159)</f>
        <v>0</v>
      </c>
      <c r="F12" s="177">
        <f t="shared" ref="F12:F15" si="16">IFERROR(+C12/B12,0)</f>
        <v>0</v>
      </c>
      <c r="G12" s="131">
        <f>COUNTIFS(G24:G159,"&lt;&gt;",B24:B159,A12)</f>
        <v>0</v>
      </c>
      <c r="H12" s="273"/>
    </row>
    <row r="13" spans="1:26" ht="14.25">
      <c r="A13" s="129" t="s">
        <v>45</v>
      </c>
      <c r="B13" s="130">
        <f t="shared" si="12"/>
        <v>0</v>
      </c>
      <c r="C13" s="131">
        <f t="shared" si="13"/>
        <v>0</v>
      </c>
      <c r="D13" s="131">
        <f t="shared" si="14"/>
        <v>0</v>
      </c>
      <c r="E13" s="132">
        <f t="shared" si="15"/>
        <v>0</v>
      </c>
      <c r="F13" s="133">
        <f t="shared" si="16"/>
        <v>0</v>
      </c>
      <c r="G13" s="131">
        <f>COUNTIFS(G24:G159,"&lt;&gt;",B24:B159,A13)</f>
        <v>0</v>
      </c>
      <c r="H13" s="273"/>
    </row>
    <row r="14" spans="1:26" ht="14.25">
      <c r="A14" s="129" t="s">
        <v>46</v>
      </c>
      <c r="B14" s="130">
        <f t="shared" si="12"/>
        <v>0</v>
      </c>
      <c r="C14" s="131">
        <f t="shared" si="13"/>
        <v>0</v>
      </c>
      <c r="D14" s="131">
        <f t="shared" si="14"/>
        <v>0</v>
      </c>
      <c r="E14" s="132">
        <f t="shared" si="15"/>
        <v>0</v>
      </c>
      <c r="F14" s="133">
        <f t="shared" si="16"/>
        <v>0</v>
      </c>
      <c r="G14" s="131">
        <f>COUNTIFS(G24:G159,"&lt;&gt;",B24:B159,A14)</f>
        <v>0</v>
      </c>
      <c r="H14" s="273"/>
    </row>
    <row r="15" spans="1:26" ht="14.25">
      <c r="A15" s="134" t="s">
        <v>2</v>
      </c>
      <c r="B15" s="135">
        <f t="shared" ref="B15:E15" si="17">+SUM(B12:B14)</f>
        <v>0</v>
      </c>
      <c r="C15" s="135">
        <f t="shared" si="17"/>
        <v>0</v>
      </c>
      <c r="D15" s="135">
        <f t="shared" si="17"/>
        <v>0</v>
      </c>
      <c r="E15" s="136">
        <f t="shared" si="17"/>
        <v>0</v>
      </c>
      <c r="F15" s="175">
        <f t="shared" si="16"/>
        <v>0</v>
      </c>
      <c r="G15" s="135">
        <f>+SUM(G12:G14)</f>
        <v>0</v>
      </c>
      <c r="H15" s="273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</row>
    <row r="16" spans="1:26" ht="14.25">
      <c r="A16" s="139"/>
      <c r="B16" s="140"/>
      <c r="C16" s="141"/>
      <c r="D16" s="140"/>
      <c r="E16" s="142"/>
      <c r="F16" s="176"/>
      <c r="G16" s="140"/>
      <c r="H16" s="273"/>
    </row>
    <row r="17" spans="1:26" ht="14.25">
      <c r="A17" s="129" t="s">
        <v>21</v>
      </c>
      <c r="B17" s="130">
        <f t="shared" ref="B17:B19" si="18">COUNTIFS($B$24:$B$159,A17,$C$24:$C$159,"&lt;&gt;")</f>
        <v>0</v>
      </c>
      <c r="C17" s="131">
        <f t="shared" ref="C17:C19" si="19">+COUNTIFS(B$24:B$159, A17,E$24:E$159, "Won")</f>
        <v>0</v>
      </c>
      <c r="D17" s="131">
        <f t="shared" ref="D17:D19" si="20">+COUNTIFS(B$24:B$159, A17,E$24:E$159, "Lost")</f>
        <v>0</v>
      </c>
      <c r="E17" s="132">
        <f t="shared" ref="E17:E19" si="21">+SUMIF(B$24:B$159, A17,F$24:F$159)</f>
        <v>0</v>
      </c>
      <c r="F17" s="177">
        <f t="shared" ref="F17:F20" si="22">IFERROR(+C17/B17,0)</f>
        <v>0</v>
      </c>
      <c r="G17" s="131">
        <f>COUNTIFS(G24:G159,"&lt;&gt;",B24:B159,A17)</f>
        <v>0</v>
      </c>
      <c r="H17" s="273"/>
    </row>
    <row r="18" spans="1:26" ht="14.25">
      <c r="A18" s="129" t="s">
        <v>22</v>
      </c>
      <c r="B18" s="130">
        <f t="shared" si="18"/>
        <v>0</v>
      </c>
      <c r="C18" s="131">
        <f t="shared" si="19"/>
        <v>0</v>
      </c>
      <c r="D18" s="131">
        <f t="shared" si="20"/>
        <v>0</v>
      </c>
      <c r="E18" s="132">
        <f t="shared" si="21"/>
        <v>0</v>
      </c>
      <c r="F18" s="133">
        <f t="shared" si="22"/>
        <v>0</v>
      </c>
      <c r="G18" s="131">
        <f>COUNTIFS(G24:G159,"&lt;&gt;",B24:B159,A18)</f>
        <v>0</v>
      </c>
      <c r="H18" s="273"/>
    </row>
    <row r="19" spans="1:26" ht="14.25">
      <c r="A19" s="129" t="s">
        <v>23</v>
      </c>
      <c r="B19" s="130">
        <f t="shared" si="18"/>
        <v>0</v>
      </c>
      <c r="C19" s="131">
        <f t="shared" si="19"/>
        <v>0</v>
      </c>
      <c r="D19" s="131">
        <f t="shared" si="20"/>
        <v>0</v>
      </c>
      <c r="E19" s="132">
        <f t="shared" si="21"/>
        <v>0</v>
      </c>
      <c r="F19" s="133">
        <f t="shared" si="22"/>
        <v>0</v>
      </c>
      <c r="G19" s="131">
        <f>COUNTIFS(G24:G159,"&lt;&gt;",B24:B159,A19)</f>
        <v>0</v>
      </c>
      <c r="H19" s="273"/>
    </row>
    <row r="20" spans="1:26" ht="15.75" customHeight="1">
      <c r="A20" s="134" t="s">
        <v>3</v>
      </c>
      <c r="B20" s="135">
        <f t="shared" ref="B20:E20" si="23">+SUM(B17:B19)</f>
        <v>0</v>
      </c>
      <c r="C20" s="135">
        <f t="shared" si="23"/>
        <v>0</v>
      </c>
      <c r="D20" s="135">
        <f t="shared" si="23"/>
        <v>0</v>
      </c>
      <c r="E20" s="136">
        <f t="shared" si="23"/>
        <v>0</v>
      </c>
      <c r="F20" s="137">
        <f t="shared" si="22"/>
        <v>0</v>
      </c>
      <c r="G20" s="135">
        <f>+SUM(G17:G19)</f>
        <v>0</v>
      </c>
      <c r="H20" s="273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</row>
    <row r="21" spans="1:26" ht="15.75" customHeight="1">
      <c r="A21" s="275"/>
      <c r="B21" s="275"/>
      <c r="C21" s="276" t="s">
        <v>68</v>
      </c>
      <c r="D21" s="275"/>
      <c r="E21" s="277" t="s">
        <v>69</v>
      </c>
      <c r="F21" s="278"/>
      <c r="G21" s="277" t="s">
        <v>70</v>
      </c>
      <c r="H21" s="273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spans="1:26" ht="15.75" customHeight="1">
      <c r="A22" s="234"/>
      <c r="B22" s="234"/>
      <c r="C22" s="234"/>
      <c r="D22" s="234"/>
      <c r="E22" s="234"/>
      <c r="F22" s="234"/>
      <c r="G22" s="234"/>
      <c r="H22" s="274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</row>
    <row r="23" spans="1:26" ht="15.75" customHeight="1">
      <c r="A23" s="129" t="s">
        <v>71</v>
      </c>
      <c r="B23" s="129" t="s">
        <v>72</v>
      </c>
      <c r="C23" s="129" t="s">
        <v>63</v>
      </c>
      <c r="D23" s="144" t="s">
        <v>73</v>
      </c>
      <c r="E23" s="129" t="s">
        <v>74</v>
      </c>
      <c r="F23" s="178" t="s">
        <v>75</v>
      </c>
      <c r="G23" s="129" t="s">
        <v>67</v>
      </c>
      <c r="H23" s="129" t="s">
        <v>76</v>
      </c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ht="15.75" customHeight="1">
      <c r="A24" s="223"/>
      <c r="B24" s="147"/>
      <c r="C24" s="148"/>
      <c r="D24" s="224"/>
      <c r="E24" s="147"/>
      <c r="F24" s="181"/>
      <c r="G24" s="152"/>
      <c r="H24" s="205"/>
    </row>
    <row r="25" spans="1:26" ht="15.75" customHeight="1">
      <c r="A25" s="188"/>
      <c r="B25" s="155"/>
      <c r="C25" s="156"/>
      <c r="D25" s="215"/>
      <c r="E25" s="162"/>
      <c r="F25" s="181"/>
      <c r="G25" s="159"/>
      <c r="H25" s="206"/>
    </row>
    <row r="26" spans="1:26" ht="15.75" customHeight="1">
      <c r="A26" s="188"/>
      <c r="B26" s="155"/>
      <c r="C26" s="156"/>
      <c r="D26" s="162"/>
      <c r="E26" s="162"/>
      <c r="F26" s="181" t="str">
        <f t="shared" ref="F26:F159" si="24">IF(E26="Lost",0,"")</f>
        <v/>
      </c>
      <c r="G26" s="159"/>
      <c r="H26" s="206"/>
    </row>
    <row r="27" spans="1:26" ht="15.75" customHeight="1">
      <c r="A27" s="188"/>
      <c r="B27" s="162"/>
      <c r="C27" s="164"/>
      <c r="D27" s="162"/>
      <c r="E27" s="162"/>
      <c r="F27" s="181" t="str">
        <f t="shared" si="24"/>
        <v/>
      </c>
      <c r="G27" s="159"/>
      <c r="H27" s="206"/>
    </row>
    <row r="28" spans="1:26" ht="15.75" customHeight="1">
      <c r="A28" s="188"/>
      <c r="B28" s="162"/>
      <c r="C28" s="164"/>
      <c r="D28" s="162"/>
      <c r="E28" s="162"/>
      <c r="F28" s="181" t="str">
        <f t="shared" si="24"/>
        <v/>
      </c>
      <c r="G28" s="159"/>
      <c r="H28" s="206"/>
    </row>
    <row r="29" spans="1:26" ht="15.75" customHeight="1">
      <c r="A29" s="188"/>
      <c r="B29" s="162"/>
      <c r="C29" s="164"/>
      <c r="D29" s="162"/>
      <c r="E29" s="162"/>
      <c r="F29" s="181" t="str">
        <f t="shared" si="24"/>
        <v/>
      </c>
      <c r="G29" s="159"/>
      <c r="H29" s="206"/>
    </row>
    <row r="30" spans="1:26" ht="15.75" customHeight="1">
      <c r="A30" s="188"/>
      <c r="B30" s="162"/>
      <c r="C30" s="164"/>
      <c r="D30" s="162"/>
      <c r="E30" s="162"/>
      <c r="F30" s="181" t="str">
        <f t="shared" si="24"/>
        <v/>
      </c>
      <c r="G30" s="159"/>
      <c r="H30" s="206"/>
    </row>
    <row r="31" spans="1:26" ht="15.75" customHeight="1">
      <c r="A31" s="188"/>
      <c r="B31" s="162"/>
      <c r="C31" s="164"/>
      <c r="D31" s="162"/>
      <c r="E31" s="162"/>
      <c r="F31" s="181" t="str">
        <f t="shared" si="24"/>
        <v/>
      </c>
      <c r="G31" s="159"/>
      <c r="H31" s="206"/>
    </row>
    <row r="32" spans="1:26" ht="15.75" customHeight="1">
      <c r="A32" s="188"/>
      <c r="B32" s="162"/>
      <c r="C32" s="164"/>
      <c r="D32" s="162"/>
      <c r="E32" s="162"/>
      <c r="F32" s="181" t="str">
        <f t="shared" si="24"/>
        <v/>
      </c>
      <c r="G32" s="159"/>
      <c r="H32" s="206"/>
    </row>
    <row r="33" spans="1:8" ht="15.75" customHeight="1">
      <c r="A33" s="188"/>
      <c r="B33" s="162"/>
      <c r="C33" s="164"/>
      <c r="D33" s="162"/>
      <c r="E33" s="162"/>
      <c r="F33" s="181" t="str">
        <f t="shared" si="24"/>
        <v/>
      </c>
      <c r="G33" s="159"/>
      <c r="H33" s="206"/>
    </row>
    <row r="34" spans="1:8" ht="15.75" customHeight="1">
      <c r="A34" s="188"/>
      <c r="B34" s="162"/>
      <c r="C34" s="164"/>
      <c r="D34" s="162"/>
      <c r="E34" s="162"/>
      <c r="F34" s="181" t="str">
        <f t="shared" si="24"/>
        <v/>
      </c>
      <c r="G34" s="159"/>
      <c r="H34" s="206"/>
    </row>
    <row r="35" spans="1:8" ht="15.75" customHeight="1">
      <c r="A35" s="188"/>
      <c r="B35" s="162"/>
      <c r="C35" s="164"/>
      <c r="D35" s="162"/>
      <c r="E35" s="162"/>
      <c r="F35" s="181" t="str">
        <f t="shared" si="24"/>
        <v/>
      </c>
      <c r="G35" s="159"/>
      <c r="H35" s="206"/>
    </row>
    <row r="36" spans="1:8" ht="15.75" customHeight="1">
      <c r="A36" s="188"/>
      <c r="B36" s="162"/>
      <c r="C36" s="164"/>
      <c r="D36" s="162"/>
      <c r="E36" s="162"/>
      <c r="F36" s="181" t="str">
        <f t="shared" si="24"/>
        <v/>
      </c>
      <c r="G36" s="159"/>
      <c r="H36" s="206"/>
    </row>
    <row r="37" spans="1:8" ht="15.75" customHeight="1">
      <c r="A37" s="188"/>
      <c r="B37" s="162"/>
      <c r="C37" s="164"/>
      <c r="D37" s="162"/>
      <c r="E37" s="162"/>
      <c r="F37" s="181" t="str">
        <f t="shared" si="24"/>
        <v/>
      </c>
      <c r="G37" s="159"/>
      <c r="H37" s="206"/>
    </row>
    <row r="38" spans="1:8" ht="15.75" customHeight="1">
      <c r="A38" s="188"/>
      <c r="B38" s="162"/>
      <c r="C38" s="164"/>
      <c r="D38" s="162"/>
      <c r="E38" s="162"/>
      <c r="F38" s="181" t="str">
        <f t="shared" si="24"/>
        <v/>
      </c>
      <c r="G38" s="159"/>
      <c r="H38" s="206"/>
    </row>
    <row r="39" spans="1:8" ht="15.75" customHeight="1">
      <c r="A39" s="188"/>
      <c r="B39" s="162"/>
      <c r="C39" s="164"/>
      <c r="D39" s="162"/>
      <c r="E39" s="162"/>
      <c r="F39" s="181" t="str">
        <f t="shared" si="24"/>
        <v/>
      </c>
      <c r="G39" s="159"/>
      <c r="H39" s="206"/>
    </row>
    <row r="40" spans="1:8" ht="15.75" customHeight="1">
      <c r="A40" s="188"/>
      <c r="B40" s="162"/>
      <c r="C40" s="164"/>
      <c r="D40" s="162"/>
      <c r="E40" s="162"/>
      <c r="F40" s="181" t="str">
        <f t="shared" si="24"/>
        <v/>
      </c>
      <c r="G40" s="159"/>
      <c r="H40" s="206"/>
    </row>
    <row r="41" spans="1:8" ht="15.75" customHeight="1">
      <c r="A41" s="188"/>
      <c r="B41" s="162"/>
      <c r="C41" s="164"/>
      <c r="D41" s="162"/>
      <c r="E41" s="162"/>
      <c r="F41" s="181" t="str">
        <f t="shared" si="24"/>
        <v/>
      </c>
      <c r="G41" s="159"/>
      <c r="H41" s="206"/>
    </row>
    <row r="42" spans="1:8" ht="15.75" customHeight="1">
      <c r="A42" s="188"/>
      <c r="B42" s="162"/>
      <c r="C42" s="164"/>
      <c r="D42" s="162"/>
      <c r="E42" s="162"/>
      <c r="F42" s="181" t="str">
        <f t="shared" si="24"/>
        <v/>
      </c>
      <c r="G42" s="159"/>
      <c r="H42" s="206"/>
    </row>
    <row r="43" spans="1:8" ht="15.75" customHeight="1">
      <c r="A43" s="188"/>
      <c r="B43" s="162"/>
      <c r="C43" s="164"/>
      <c r="D43" s="162"/>
      <c r="E43" s="162"/>
      <c r="F43" s="181" t="str">
        <f t="shared" si="24"/>
        <v/>
      </c>
      <c r="G43" s="159"/>
      <c r="H43" s="206"/>
    </row>
    <row r="44" spans="1:8" ht="15.75" customHeight="1">
      <c r="A44" s="188"/>
      <c r="B44" s="162"/>
      <c r="C44" s="164"/>
      <c r="D44" s="162"/>
      <c r="E44" s="162"/>
      <c r="F44" s="181" t="str">
        <f t="shared" si="24"/>
        <v/>
      </c>
      <c r="G44" s="159"/>
      <c r="H44" s="206"/>
    </row>
    <row r="45" spans="1:8" ht="15.75" customHeight="1">
      <c r="A45" s="188"/>
      <c r="B45" s="162"/>
      <c r="C45" s="164"/>
      <c r="D45" s="162"/>
      <c r="E45" s="162"/>
      <c r="F45" s="181" t="str">
        <f t="shared" si="24"/>
        <v/>
      </c>
      <c r="G45" s="159"/>
      <c r="H45" s="206"/>
    </row>
    <row r="46" spans="1:8" ht="15.75" customHeight="1">
      <c r="A46" s="188"/>
      <c r="B46" s="162"/>
      <c r="C46" s="164"/>
      <c r="D46" s="162"/>
      <c r="E46" s="162"/>
      <c r="F46" s="181" t="str">
        <f t="shared" si="24"/>
        <v/>
      </c>
      <c r="G46" s="159"/>
      <c r="H46" s="206"/>
    </row>
    <row r="47" spans="1:8" ht="15.75" customHeight="1">
      <c r="A47" s="188"/>
      <c r="B47" s="162"/>
      <c r="C47" s="164"/>
      <c r="D47" s="162"/>
      <c r="E47" s="162"/>
      <c r="F47" s="181" t="str">
        <f t="shared" si="24"/>
        <v/>
      </c>
      <c r="G47" s="159"/>
      <c r="H47" s="206"/>
    </row>
    <row r="48" spans="1:8" ht="15.75" customHeight="1">
      <c r="A48" s="188"/>
      <c r="B48" s="162"/>
      <c r="C48" s="164"/>
      <c r="D48" s="162"/>
      <c r="E48" s="162"/>
      <c r="F48" s="181" t="str">
        <f t="shared" si="24"/>
        <v/>
      </c>
      <c r="G48" s="159"/>
      <c r="H48" s="206"/>
    </row>
    <row r="49" spans="1:8" ht="15.75" customHeight="1">
      <c r="A49" s="188"/>
      <c r="B49" s="162"/>
      <c r="C49" s="164"/>
      <c r="D49" s="162"/>
      <c r="E49" s="162"/>
      <c r="F49" s="181" t="str">
        <f t="shared" si="24"/>
        <v/>
      </c>
      <c r="G49" s="159"/>
      <c r="H49" s="206"/>
    </row>
    <row r="50" spans="1:8" ht="15.75" customHeight="1">
      <c r="A50" s="188"/>
      <c r="B50" s="162"/>
      <c r="C50" s="164"/>
      <c r="D50" s="162"/>
      <c r="E50" s="162"/>
      <c r="F50" s="181" t="str">
        <f t="shared" si="24"/>
        <v/>
      </c>
      <c r="G50" s="159"/>
      <c r="H50" s="206"/>
    </row>
    <row r="51" spans="1:8" ht="15.75" customHeight="1">
      <c r="A51" s="188"/>
      <c r="B51" s="162"/>
      <c r="C51" s="164"/>
      <c r="D51" s="162"/>
      <c r="E51" s="162"/>
      <c r="F51" s="181" t="str">
        <f t="shared" si="24"/>
        <v/>
      </c>
      <c r="G51" s="159"/>
      <c r="H51" s="206"/>
    </row>
    <row r="52" spans="1:8" ht="15.75" customHeight="1">
      <c r="A52" s="188"/>
      <c r="B52" s="162"/>
      <c r="C52" s="164"/>
      <c r="D52" s="162"/>
      <c r="E52" s="162"/>
      <c r="F52" s="181" t="str">
        <f t="shared" si="24"/>
        <v/>
      </c>
      <c r="G52" s="159"/>
      <c r="H52" s="206"/>
    </row>
    <row r="53" spans="1:8" ht="15.75" customHeight="1">
      <c r="A53" s="188"/>
      <c r="B53" s="162"/>
      <c r="C53" s="164"/>
      <c r="D53" s="162"/>
      <c r="E53" s="162"/>
      <c r="F53" s="181" t="str">
        <f t="shared" si="24"/>
        <v/>
      </c>
      <c r="G53" s="159"/>
      <c r="H53" s="206"/>
    </row>
    <row r="54" spans="1:8" ht="15.75" customHeight="1">
      <c r="A54" s="188"/>
      <c r="B54" s="162"/>
      <c r="C54" s="164"/>
      <c r="D54" s="162"/>
      <c r="E54" s="162"/>
      <c r="F54" s="181" t="str">
        <f t="shared" si="24"/>
        <v/>
      </c>
      <c r="G54" s="159"/>
      <c r="H54" s="206"/>
    </row>
    <row r="55" spans="1:8" ht="15.75" customHeight="1">
      <c r="A55" s="188"/>
      <c r="B55" s="162"/>
      <c r="C55" s="164"/>
      <c r="D55" s="162"/>
      <c r="E55" s="162"/>
      <c r="F55" s="181" t="str">
        <f t="shared" si="24"/>
        <v/>
      </c>
      <c r="G55" s="159"/>
      <c r="H55" s="206"/>
    </row>
    <row r="56" spans="1:8" ht="15.75" customHeight="1">
      <c r="A56" s="188"/>
      <c r="B56" s="162"/>
      <c r="C56" s="164"/>
      <c r="D56" s="162"/>
      <c r="E56" s="162"/>
      <c r="F56" s="181" t="str">
        <f t="shared" si="24"/>
        <v/>
      </c>
      <c r="G56" s="159"/>
      <c r="H56" s="206"/>
    </row>
    <row r="57" spans="1:8" ht="15.75" customHeight="1">
      <c r="A57" s="188"/>
      <c r="B57" s="162"/>
      <c r="C57" s="164"/>
      <c r="D57" s="162"/>
      <c r="E57" s="162"/>
      <c r="F57" s="181" t="str">
        <f t="shared" si="24"/>
        <v/>
      </c>
      <c r="G57" s="159"/>
      <c r="H57" s="206"/>
    </row>
    <row r="58" spans="1:8" ht="15.75" customHeight="1">
      <c r="A58" s="188"/>
      <c r="B58" s="162"/>
      <c r="C58" s="164"/>
      <c r="D58" s="162"/>
      <c r="E58" s="162"/>
      <c r="F58" s="181" t="str">
        <f t="shared" si="24"/>
        <v/>
      </c>
      <c r="G58" s="159"/>
      <c r="H58" s="206"/>
    </row>
    <row r="59" spans="1:8" ht="15.75" customHeight="1">
      <c r="A59" s="188"/>
      <c r="B59" s="162"/>
      <c r="C59" s="164"/>
      <c r="D59" s="162"/>
      <c r="E59" s="162"/>
      <c r="F59" s="181" t="str">
        <f t="shared" si="24"/>
        <v/>
      </c>
      <c r="G59" s="159"/>
      <c r="H59" s="206"/>
    </row>
    <row r="60" spans="1:8" ht="15.75" customHeight="1">
      <c r="A60" s="188"/>
      <c r="B60" s="162"/>
      <c r="C60" s="164"/>
      <c r="D60" s="162"/>
      <c r="E60" s="162"/>
      <c r="F60" s="181" t="str">
        <f t="shared" si="24"/>
        <v/>
      </c>
      <c r="G60" s="159"/>
      <c r="H60" s="206"/>
    </row>
    <row r="61" spans="1:8" ht="15.75" customHeight="1">
      <c r="A61" s="188"/>
      <c r="B61" s="162"/>
      <c r="C61" s="164"/>
      <c r="D61" s="162"/>
      <c r="E61" s="162"/>
      <c r="F61" s="181" t="str">
        <f t="shared" si="24"/>
        <v/>
      </c>
      <c r="G61" s="159"/>
      <c r="H61" s="206"/>
    </row>
    <row r="62" spans="1:8" ht="15.75" customHeight="1">
      <c r="A62" s="188"/>
      <c r="B62" s="162"/>
      <c r="C62" s="164"/>
      <c r="D62" s="162"/>
      <c r="E62" s="162"/>
      <c r="F62" s="181" t="str">
        <f t="shared" si="24"/>
        <v/>
      </c>
      <c r="G62" s="159"/>
      <c r="H62" s="206"/>
    </row>
    <row r="63" spans="1:8" ht="15.75" customHeight="1">
      <c r="A63" s="188"/>
      <c r="B63" s="162"/>
      <c r="C63" s="164"/>
      <c r="D63" s="162"/>
      <c r="E63" s="162"/>
      <c r="F63" s="181" t="str">
        <f t="shared" si="24"/>
        <v/>
      </c>
      <c r="G63" s="159"/>
      <c r="H63" s="206"/>
    </row>
    <row r="64" spans="1:8" ht="15.75" customHeight="1">
      <c r="A64" s="188"/>
      <c r="B64" s="162"/>
      <c r="C64" s="164"/>
      <c r="D64" s="162"/>
      <c r="E64" s="162"/>
      <c r="F64" s="181" t="str">
        <f t="shared" si="24"/>
        <v/>
      </c>
      <c r="G64" s="159"/>
      <c r="H64" s="206"/>
    </row>
    <row r="65" spans="1:8" ht="15.75" customHeight="1">
      <c r="A65" s="188"/>
      <c r="B65" s="162"/>
      <c r="C65" s="164"/>
      <c r="D65" s="162"/>
      <c r="E65" s="162"/>
      <c r="F65" s="181" t="str">
        <f t="shared" si="24"/>
        <v/>
      </c>
      <c r="G65" s="159"/>
      <c r="H65" s="206"/>
    </row>
    <row r="66" spans="1:8" ht="15.75" customHeight="1">
      <c r="A66" s="188"/>
      <c r="B66" s="162"/>
      <c r="C66" s="164"/>
      <c r="D66" s="162"/>
      <c r="E66" s="162"/>
      <c r="F66" s="181" t="str">
        <f t="shared" si="24"/>
        <v/>
      </c>
      <c r="G66" s="159"/>
      <c r="H66" s="206"/>
    </row>
    <row r="67" spans="1:8" ht="15.75" customHeight="1">
      <c r="A67" s="188"/>
      <c r="B67" s="162"/>
      <c r="C67" s="164"/>
      <c r="D67" s="162"/>
      <c r="E67" s="162"/>
      <c r="F67" s="181" t="str">
        <f t="shared" si="24"/>
        <v/>
      </c>
      <c r="G67" s="159"/>
      <c r="H67" s="206"/>
    </row>
    <row r="68" spans="1:8" ht="15.75" customHeight="1">
      <c r="A68" s="188"/>
      <c r="B68" s="162"/>
      <c r="C68" s="164"/>
      <c r="D68" s="162"/>
      <c r="E68" s="162"/>
      <c r="F68" s="181" t="str">
        <f t="shared" si="24"/>
        <v/>
      </c>
      <c r="G68" s="159"/>
      <c r="H68" s="206"/>
    </row>
    <row r="69" spans="1:8" ht="15.75" customHeight="1">
      <c r="A69" s="188"/>
      <c r="B69" s="162"/>
      <c r="C69" s="164"/>
      <c r="D69" s="162"/>
      <c r="E69" s="162"/>
      <c r="F69" s="181" t="str">
        <f t="shared" si="24"/>
        <v/>
      </c>
      <c r="G69" s="159"/>
      <c r="H69" s="206"/>
    </row>
    <row r="70" spans="1:8" ht="15.75" customHeight="1">
      <c r="A70" s="188"/>
      <c r="B70" s="162"/>
      <c r="C70" s="164"/>
      <c r="D70" s="162"/>
      <c r="E70" s="162"/>
      <c r="F70" s="181" t="str">
        <f t="shared" si="24"/>
        <v/>
      </c>
      <c r="G70" s="159"/>
      <c r="H70" s="206"/>
    </row>
    <row r="71" spans="1:8" ht="15.75" customHeight="1">
      <c r="A71" s="188"/>
      <c r="B71" s="162"/>
      <c r="C71" s="164"/>
      <c r="D71" s="162"/>
      <c r="E71" s="162"/>
      <c r="F71" s="181" t="str">
        <f t="shared" si="24"/>
        <v/>
      </c>
      <c r="G71" s="159"/>
      <c r="H71" s="206"/>
    </row>
    <row r="72" spans="1:8" ht="15.75" customHeight="1">
      <c r="A72" s="188"/>
      <c r="B72" s="162"/>
      <c r="C72" s="164"/>
      <c r="D72" s="162"/>
      <c r="E72" s="162"/>
      <c r="F72" s="181" t="str">
        <f t="shared" si="24"/>
        <v/>
      </c>
      <c r="G72" s="159"/>
      <c r="H72" s="206"/>
    </row>
    <row r="73" spans="1:8" ht="15.75" customHeight="1">
      <c r="A73" s="188"/>
      <c r="B73" s="162"/>
      <c r="C73" s="164"/>
      <c r="D73" s="162"/>
      <c r="E73" s="162"/>
      <c r="F73" s="181" t="str">
        <f t="shared" si="24"/>
        <v/>
      </c>
      <c r="G73" s="159"/>
      <c r="H73" s="206"/>
    </row>
    <row r="74" spans="1:8" ht="15.75" customHeight="1">
      <c r="A74" s="188"/>
      <c r="B74" s="162"/>
      <c r="C74" s="164"/>
      <c r="D74" s="162"/>
      <c r="E74" s="162"/>
      <c r="F74" s="181" t="str">
        <f t="shared" si="24"/>
        <v/>
      </c>
      <c r="G74" s="159"/>
      <c r="H74" s="206"/>
    </row>
    <row r="75" spans="1:8" ht="15.75" customHeight="1">
      <c r="A75" s="188"/>
      <c r="B75" s="162"/>
      <c r="C75" s="164"/>
      <c r="D75" s="162"/>
      <c r="E75" s="162"/>
      <c r="F75" s="181" t="str">
        <f t="shared" si="24"/>
        <v/>
      </c>
      <c r="G75" s="159"/>
      <c r="H75" s="206"/>
    </row>
    <row r="76" spans="1:8" ht="15.75" customHeight="1">
      <c r="A76" s="188"/>
      <c r="B76" s="162"/>
      <c r="C76" s="164"/>
      <c r="D76" s="162"/>
      <c r="E76" s="162"/>
      <c r="F76" s="181" t="str">
        <f t="shared" si="24"/>
        <v/>
      </c>
      <c r="G76" s="159"/>
      <c r="H76" s="206"/>
    </row>
    <row r="77" spans="1:8" ht="15.75" customHeight="1">
      <c r="A77" s="188"/>
      <c r="B77" s="162"/>
      <c r="C77" s="164"/>
      <c r="D77" s="162"/>
      <c r="E77" s="162"/>
      <c r="F77" s="181" t="str">
        <f t="shared" si="24"/>
        <v/>
      </c>
      <c r="G77" s="159"/>
      <c r="H77" s="206"/>
    </row>
    <row r="78" spans="1:8" ht="15.75" customHeight="1">
      <c r="A78" s="188"/>
      <c r="B78" s="162"/>
      <c r="C78" s="164"/>
      <c r="D78" s="162"/>
      <c r="E78" s="162"/>
      <c r="F78" s="181" t="str">
        <f t="shared" si="24"/>
        <v/>
      </c>
      <c r="G78" s="159"/>
      <c r="H78" s="206"/>
    </row>
    <row r="79" spans="1:8" ht="15.75" customHeight="1">
      <c r="A79" s="188"/>
      <c r="B79" s="162"/>
      <c r="C79" s="164"/>
      <c r="D79" s="162"/>
      <c r="E79" s="162"/>
      <c r="F79" s="181" t="str">
        <f t="shared" si="24"/>
        <v/>
      </c>
      <c r="G79" s="159"/>
      <c r="H79" s="206"/>
    </row>
    <row r="80" spans="1:8" ht="15.75" customHeight="1">
      <c r="A80" s="188"/>
      <c r="B80" s="162"/>
      <c r="C80" s="164"/>
      <c r="D80" s="162"/>
      <c r="E80" s="162"/>
      <c r="F80" s="181" t="str">
        <f t="shared" si="24"/>
        <v/>
      </c>
      <c r="G80" s="159"/>
      <c r="H80" s="206"/>
    </row>
    <row r="81" spans="1:8" ht="15.75" customHeight="1">
      <c r="A81" s="188"/>
      <c r="B81" s="162"/>
      <c r="C81" s="164"/>
      <c r="D81" s="162"/>
      <c r="E81" s="162"/>
      <c r="F81" s="181" t="str">
        <f t="shared" si="24"/>
        <v/>
      </c>
      <c r="G81" s="159"/>
      <c r="H81" s="206"/>
    </row>
    <row r="82" spans="1:8" ht="15.75" customHeight="1">
      <c r="A82" s="188"/>
      <c r="B82" s="162"/>
      <c r="C82" s="164"/>
      <c r="D82" s="162"/>
      <c r="E82" s="162"/>
      <c r="F82" s="181" t="str">
        <f t="shared" si="24"/>
        <v/>
      </c>
      <c r="G82" s="159"/>
      <c r="H82" s="206"/>
    </row>
    <row r="83" spans="1:8" ht="15.75" customHeight="1">
      <c r="A83" s="188"/>
      <c r="B83" s="162"/>
      <c r="C83" s="164"/>
      <c r="D83" s="162"/>
      <c r="E83" s="162"/>
      <c r="F83" s="181" t="str">
        <f t="shared" si="24"/>
        <v/>
      </c>
      <c r="G83" s="159"/>
      <c r="H83" s="206"/>
    </row>
    <row r="84" spans="1:8" ht="15.75" customHeight="1">
      <c r="A84" s="188"/>
      <c r="B84" s="162"/>
      <c r="C84" s="164"/>
      <c r="D84" s="162"/>
      <c r="E84" s="162"/>
      <c r="F84" s="181" t="str">
        <f t="shared" si="24"/>
        <v/>
      </c>
      <c r="G84" s="159"/>
      <c r="H84" s="206"/>
    </row>
    <row r="85" spans="1:8" ht="15.75" customHeight="1">
      <c r="A85" s="188"/>
      <c r="B85" s="162"/>
      <c r="C85" s="164"/>
      <c r="D85" s="162"/>
      <c r="E85" s="162"/>
      <c r="F85" s="181" t="str">
        <f t="shared" si="24"/>
        <v/>
      </c>
      <c r="G85" s="159"/>
      <c r="H85" s="206"/>
    </row>
    <row r="86" spans="1:8" ht="15.75" customHeight="1">
      <c r="A86" s="188"/>
      <c r="B86" s="162"/>
      <c r="C86" s="164"/>
      <c r="D86" s="162"/>
      <c r="E86" s="162"/>
      <c r="F86" s="181" t="str">
        <f t="shared" si="24"/>
        <v/>
      </c>
      <c r="G86" s="159"/>
      <c r="H86" s="206"/>
    </row>
    <row r="87" spans="1:8" ht="15.75" customHeight="1">
      <c r="A87" s="188"/>
      <c r="B87" s="162"/>
      <c r="C87" s="164"/>
      <c r="D87" s="162"/>
      <c r="E87" s="162"/>
      <c r="F87" s="181" t="str">
        <f t="shared" si="24"/>
        <v/>
      </c>
      <c r="G87" s="159"/>
      <c r="H87" s="206"/>
    </row>
    <row r="88" spans="1:8" ht="15.75" customHeight="1">
      <c r="A88" s="188"/>
      <c r="B88" s="162"/>
      <c r="C88" s="164"/>
      <c r="D88" s="162"/>
      <c r="E88" s="162"/>
      <c r="F88" s="181" t="str">
        <f t="shared" si="24"/>
        <v/>
      </c>
      <c r="G88" s="159"/>
      <c r="H88" s="206"/>
    </row>
    <row r="89" spans="1:8" ht="15.75" customHeight="1">
      <c r="A89" s="188"/>
      <c r="B89" s="162"/>
      <c r="C89" s="164"/>
      <c r="D89" s="162"/>
      <c r="E89" s="162"/>
      <c r="F89" s="181" t="str">
        <f t="shared" si="24"/>
        <v/>
      </c>
      <c r="G89" s="159"/>
      <c r="H89" s="206"/>
    </row>
    <row r="90" spans="1:8" ht="15.75" customHeight="1">
      <c r="A90" s="188"/>
      <c r="B90" s="162"/>
      <c r="C90" s="164"/>
      <c r="D90" s="162"/>
      <c r="E90" s="162"/>
      <c r="F90" s="181" t="str">
        <f t="shared" si="24"/>
        <v/>
      </c>
      <c r="G90" s="159"/>
      <c r="H90" s="206"/>
    </row>
    <row r="91" spans="1:8" ht="15.75" customHeight="1">
      <c r="A91" s="188"/>
      <c r="B91" s="162"/>
      <c r="C91" s="164"/>
      <c r="D91" s="162"/>
      <c r="E91" s="162"/>
      <c r="F91" s="181" t="str">
        <f t="shared" si="24"/>
        <v/>
      </c>
      <c r="G91" s="159"/>
      <c r="H91" s="206"/>
    </row>
    <row r="92" spans="1:8" ht="15.75" customHeight="1">
      <c r="A92" s="188"/>
      <c r="B92" s="162"/>
      <c r="C92" s="164"/>
      <c r="D92" s="162"/>
      <c r="E92" s="162"/>
      <c r="F92" s="181" t="str">
        <f t="shared" si="24"/>
        <v/>
      </c>
      <c r="G92" s="159"/>
      <c r="H92" s="206"/>
    </row>
    <row r="93" spans="1:8" ht="15.75" customHeight="1">
      <c r="A93" s="188"/>
      <c r="B93" s="162"/>
      <c r="C93" s="164"/>
      <c r="D93" s="162"/>
      <c r="E93" s="162"/>
      <c r="F93" s="181" t="str">
        <f t="shared" si="24"/>
        <v/>
      </c>
      <c r="G93" s="159"/>
      <c r="H93" s="206"/>
    </row>
    <row r="94" spans="1:8" ht="15.75" customHeight="1">
      <c r="A94" s="188"/>
      <c r="B94" s="162"/>
      <c r="C94" s="164"/>
      <c r="D94" s="162"/>
      <c r="E94" s="162"/>
      <c r="F94" s="181" t="str">
        <f t="shared" si="24"/>
        <v/>
      </c>
      <c r="G94" s="159"/>
      <c r="H94" s="206"/>
    </row>
    <row r="95" spans="1:8" ht="15.75" customHeight="1">
      <c r="A95" s="188"/>
      <c r="B95" s="162"/>
      <c r="C95" s="164"/>
      <c r="D95" s="162"/>
      <c r="E95" s="162"/>
      <c r="F95" s="181" t="str">
        <f t="shared" si="24"/>
        <v/>
      </c>
      <c r="G95" s="159"/>
      <c r="H95" s="206"/>
    </row>
    <row r="96" spans="1:8" ht="15.75" customHeight="1">
      <c r="A96" s="188"/>
      <c r="B96" s="162"/>
      <c r="C96" s="164"/>
      <c r="D96" s="162"/>
      <c r="E96" s="162"/>
      <c r="F96" s="181" t="str">
        <f t="shared" si="24"/>
        <v/>
      </c>
      <c r="G96" s="159"/>
      <c r="H96" s="206"/>
    </row>
    <row r="97" spans="1:8" ht="15.75" customHeight="1">
      <c r="A97" s="188"/>
      <c r="B97" s="162"/>
      <c r="C97" s="164"/>
      <c r="D97" s="162"/>
      <c r="E97" s="162"/>
      <c r="F97" s="181" t="str">
        <f t="shared" si="24"/>
        <v/>
      </c>
      <c r="G97" s="159"/>
      <c r="H97" s="206"/>
    </row>
    <row r="98" spans="1:8" ht="15.75" customHeight="1">
      <c r="A98" s="188"/>
      <c r="B98" s="162"/>
      <c r="C98" s="164"/>
      <c r="D98" s="162"/>
      <c r="E98" s="162"/>
      <c r="F98" s="181" t="str">
        <f t="shared" si="24"/>
        <v/>
      </c>
      <c r="G98" s="159"/>
      <c r="H98" s="206"/>
    </row>
    <row r="99" spans="1:8" ht="15.75" customHeight="1">
      <c r="A99" s="188"/>
      <c r="B99" s="162"/>
      <c r="C99" s="164"/>
      <c r="D99" s="162"/>
      <c r="E99" s="162"/>
      <c r="F99" s="181" t="str">
        <f t="shared" si="24"/>
        <v/>
      </c>
      <c r="G99" s="159"/>
      <c r="H99" s="206"/>
    </row>
    <row r="100" spans="1:8" ht="15.75" customHeight="1">
      <c r="A100" s="188"/>
      <c r="B100" s="162"/>
      <c r="C100" s="164"/>
      <c r="D100" s="162"/>
      <c r="E100" s="162"/>
      <c r="F100" s="181" t="str">
        <f t="shared" si="24"/>
        <v/>
      </c>
      <c r="G100" s="159"/>
      <c r="H100" s="206"/>
    </row>
    <row r="101" spans="1:8" ht="15.75" customHeight="1">
      <c r="A101" s="188"/>
      <c r="B101" s="162"/>
      <c r="C101" s="164"/>
      <c r="D101" s="162"/>
      <c r="E101" s="162"/>
      <c r="F101" s="181" t="str">
        <f t="shared" si="24"/>
        <v/>
      </c>
      <c r="G101" s="159"/>
      <c r="H101" s="206"/>
    </row>
    <row r="102" spans="1:8" ht="15.75" customHeight="1">
      <c r="A102" s="188"/>
      <c r="B102" s="162"/>
      <c r="C102" s="164"/>
      <c r="D102" s="162"/>
      <c r="E102" s="162"/>
      <c r="F102" s="181" t="str">
        <f t="shared" si="24"/>
        <v/>
      </c>
      <c r="G102" s="159"/>
      <c r="H102" s="206"/>
    </row>
    <row r="103" spans="1:8" ht="15.75" customHeight="1">
      <c r="A103" s="188"/>
      <c r="B103" s="162"/>
      <c r="C103" s="164"/>
      <c r="D103" s="162"/>
      <c r="E103" s="162"/>
      <c r="F103" s="181" t="str">
        <f t="shared" si="24"/>
        <v/>
      </c>
      <c r="G103" s="159"/>
      <c r="H103" s="206"/>
    </row>
    <row r="104" spans="1:8" ht="15.75" customHeight="1">
      <c r="A104" s="188"/>
      <c r="B104" s="162"/>
      <c r="C104" s="164"/>
      <c r="D104" s="162"/>
      <c r="E104" s="162"/>
      <c r="F104" s="181" t="str">
        <f t="shared" si="24"/>
        <v/>
      </c>
      <c r="G104" s="159"/>
      <c r="H104" s="206"/>
    </row>
    <row r="105" spans="1:8" ht="15.75" customHeight="1">
      <c r="A105" s="188"/>
      <c r="B105" s="162"/>
      <c r="C105" s="164"/>
      <c r="D105" s="162"/>
      <c r="E105" s="162"/>
      <c r="F105" s="181" t="str">
        <f t="shared" si="24"/>
        <v/>
      </c>
      <c r="G105" s="159"/>
      <c r="H105" s="206"/>
    </row>
    <row r="106" spans="1:8" ht="15.75" customHeight="1">
      <c r="A106" s="188"/>
      <c r="B106" s="162"/>
      <c r="C106" s="164"/>
      <c r="D106" s="162"/>
      <c r="E106" s="162"/>
      <c r="F106" s="181" t="str">
        <f t="shared" si="24"/>
        <v/>
      </c>
      <c r="G106" s="159"/>
      <c r="H106" s="206"/>
    </row>
    <row r="107" spans="1:8" ht="15.75" customHeight="1">
      <c r="A107" s="188"/>
      <c r="B107" s="162"/>
      <c r="C107" s="164"/>
      <c r="D107" s="162"/>
      <c r="E107" s="162"/>
      <c r="F107" s="181" t="str">
        <f t="shared" si="24"/>
        <v/>
      </c>
      <c r="G107" s="159"/>
      <c r="H107" s="206"/>
    </row>
    <row r="108" spans="1:8" ht="15.75" customHeight="1">
      <c r="A108" s="188"/>
      <c r="B108" s="162"/>
      <c r="C108" s="164"/>
      <c r="D108" s="162"/>
      <c r="E108" s="162"/>
      <c r="F108" s="181" t="str">
        <f t="shared" si="24"/>
        <v/>
      </c>
      <c r="G108" s="159"/>
      <c r="H108" s="206"/>
    </row>
    <row r="109" spans="1:8" ht="15.75" customHeight="1">
      <c r="A109" s="188"/>
      <c r="B109" s="162"/>
      <c r="C109" s="164"/>
      <c r="D109" s="162"/>
      <c r="E109" s="162"/>
      <c r="F109" s="181" t="str">
        <f t="shared" si="24"/>
        <v/>
      </c>
      <c r="G109" s="159"/>
      <c r="H109" s="206"/>
    </row>
    <row r="110" spans="1:8" ht="15.75" customHeight="1">
      <c r="A110" s="188"/>
      <c r="B110" s="162"/>
      <c r="C110" s="164"/>
      <c r="D110" s="162"/>
      <c r="E110" s="162"/>
      <c r="F110" s="181" t="str">
        <f t="shared" si="24"/>
        <v/>
      </c>
      <c r="G110" s="159"/>
      <c r="H110" s="206"/>
    </row>
    <row r="111" spans="1:8" ht="15.75" customHeight="1">
      <c r="A111" s="188"/>
      <c r="B111" s="162"/>
      <c r="C111" s="164"/>
      <c r="D111" s="162"/>
      <c r="E111" s="162"/>
      <c r="F111" s="181" t="str">
        <f t="shared" si="24"/>
        <v/>
      </c>
      <c r="G111" s="159"/>
      <c r="H111" s="206"/>
    </row>
    <row r="112" spans="1:8" ht="15.75" customHeight="1">
      <c r="A112" s="188"/>
      <c r="B112" s="162"/>
      <c r="C112" s="164"/>
      <c r="D112" s="162"/>
      <c r="E112" s="162"/>
      <c r="F112" s="181" t="str">
        <f t="shared" si="24"/>
        <v/>
      </c>
      <c r="G112" s="159"/>
      <c r="H112" s="206"/>
    </row>
    <row r="113" spans="1:8" ht="15.75" customHeight="1">
      <c r="A113" s="188"/>
      <c r="B113" s="162"/>
      <c r="C113" s="164"/>
      <c r="D113" s="162"/>
      <c r="E113" s="162"/>
      <c r="F113" s="181" t="str">
        <f t="shared" si="24"/>
        <v/>
      </c>
      <c r="G113" s="159"/>
      <c r="H113" s="206"/>
    </row>
    <row r="114" spans="1:8" ht="15.75" customHeight="1">
      <c r="A114" s="188"/>
      <c r="B114" s="162"/>
      <c r="C114" s="164"/>
      <c r="D114" s="162"/>
      <c r="E114" s="162"/>
      <c r="F114" s="181" t="str">
        <f t="shared" si="24"/>
        <v/>
      </c>
      <c r="G114" s="159"/>
      <c r="H114" s="206"/>
    </row>
    <row r="115" spans="1:8" ht="15.75" customHeight="1">
      <c r="A115" s="188"/>
      <c r="B115" s="162"/>
      <c r="C115" s="164"/>
      <c r="D115" s="162"/>
      <c r="E115" s="162"/>
      <c r="F115" s="181" t="str">
        <f t="shared" si="24"/>
        <v/>
      </c>
      <c r="G115" s="159"/>
      <c r="H115" s="206"/>
    </row>
    <row r="116" spans="1:8" ht="15.75" customHeight="1">
      <c r="A116" s="188"/>
      <c r="B116" s="162"/>
      <c r="C116" s="164"/>
      <c r="D116" s="162"/>
      <c r="E116" s="162"/>
      <c r="F116" s="181" t="str">
        <f t="shared" si="24"/>
        <v/>
      </c>
      <c r="G116" s="159"/>
      <c r="H116" s="206"/>
    </row>
    <row r="117" spans="1:8" ht="15.75" customHeight="1">
      <c r="A117" s="188"/>
      <c r="B117" s="162"/>
      <c r="C117" s="164"/>
      <c r="D117" s="162"/>
      <c r="E117" s="162"/>
      <c r="F117" s="181" t="str">
        <f t="shared" si="24"/>
        <v/>
      </c>
      <c r="G117" s="159"/>
      <c r="H117" s="206"/>
    </row>
    <row r="118" spans="1:8" ht="15.75" customHeight="1">
      <c r="A118" s="188"/>
      <c r="B118" s="162"/>
      <c r="C118" s="164"/>
      <c r="D118" s="162"/>
      <c r="E118" s="162"/>
      <c r="F118" s="181" t="str">
        <f t="shared" si="24"/>
        <v/>
      </c>
      <c r="G118" s="159"/>
      <c r="H118" s="206"/>
    </row>
    <row r="119" spans="1:8" ht="15.75" customHeight="1">
      <c r="A119" s="188"/>
      <c r="B119" s="162"/>
      <c r="C119" s="164"/>
      <c r="D119" s="162"/>
      <c r="E119" s="162"/>
      <c r="F119" s="181" t="str">
        <f t="shared" si="24"/>
        <v/>
      </c>
      <c r="G119" s="159"/>
      <c r="H119" s="206"/>
    </row>
    <row r="120" spans="1:8" ht="15.75" customHeight="1">
      <c r="A120" s="188"/>
      <c r="B120" s="162"/>
      <c r="C120" s="164"/>
      <c r="D120" s="162"/>
      <c r="E120" s="162"/>
      <c r="F120" s="181" t="str">
        <f t="shared" si="24"/>
        <v/>
      </c>
      <c r="G120" s="159"/>
      <c r="H120" s="206"/>
    </row>
    <row r="121" spans="1:8" ht="15.75" customHeight="1">
      <c r="A121" s="188"/>
      <c r="B121" s="162"/>
      <c r="C121" s="164"/>
      <c r="D121" s="162"/>
      <c r="E121" s="162"/>
      <c r="F121" s="181" t="str">
        <f t="shared" si="24"/>
        <v/>
      </c>
      <c r="G121" s="159"/>
      <c r="H121" s="206"/>
    </row>
    <row r="122" spans="1:8" ht="15.75" customHeight="1">
      <c r="A122" s="188"/>
      <c r="B122" s="162"/>
      <c r="C122" s="164"/>
      <c r="D122" s="162"/>
      <c r="E122" s="162"/>
      <c r="F122" s="181" t="str">
        <f t="shared" si="24"/>
        <v/>
      </c>
      <c r="G122" s="159"/>
      <c r="H122" s="206"/>
    </row>
    <row r="123" spans="1:8" ht="15.75" customHeight="1">
      <c r="A123" s="188"/>
      <c r="B123" s="162"/>
      <c r="C123" s="164"/>
      <c r="D123" s="162"/>
      <c r="E123" s="162"/>
      <c r="F123" s="181" t="str">
        <f t="shared" si="24"/>
        <v/>
      </c>
      <c r="G123" s="159"/>
      <c r="H123" s="206"/>
    </row>
    <row r="124" spans="1:8" ht="15.75" customHeight="1">
      <c r="A124" s="188"/>
      <c r="B124" s="162"/>
      <c r="C124" s="164"/>
      <c r="D124" s="162"/>
      <c r="E124" s="162"/>
      <c r="F124" s="181" t="str">
        <f t="shared" si="24"/>
        <v/>
      </c>
      <c r="G124" s="159"/>
      <c r="H124" s="206"/>
    </row>
    <row r="125" spans="1:8" ht="15.75" customHeight="1">
      <c r="A125" s="188"/>
      <c r="B125" s="162"/>
      <c r="C125" s="164"/>
      <c r="D125" s="162"/>
      <c r="E125" s="162"/>
      <c r="F125" s="181" t="str">
        <f t="shared" si="24"/>
        <v/>
      </c>
      <c r="G125" s="159"/>
      <c r="H125" s="206"/>
    </row>
    <row r="126" spans="1:8" ht="15.75" customHeight="1">
      <c r="A126" s="188"/>
      <c r="B126" s="162"/>
      <c r="C126" s="164"/>
      <c r="D126" s="162"/>
      <c r="E126" s="162"/>
      <c r="F126" s="181" t="str">
        <f t="shared" si="24"/>
        <v/>
      </c>
      <c r="G126" s="159"/>
      <c r="H126" s="206"/>
    </row>
    <row r="127" spans="1:8" ht="15.75" customHeight="1">
      <c r="A127" s="188"/>
      <c r="B127" s="162"/>
      <c r="C127" s="164"/>
      <c r="D127" s="162"/>
      <c r="E127" s="162"/>
      <c r="F127" s="181" t="str">
        <f t="shared" si="24"/>
        <v/>
      </c>
      <c r="G127" s="159"/>
      <c r="H127" s="206"/>
    </row>
    <row r="128" spans="1:8" ht="15.75" customHeight="1">
      <c r="A128" s="188"/>
      <c r="B128" s="162"/>
      <c r="C128" s="164"/>
      <c r="D128" s="162"/>
      <c r="E128" s="162"/>
      <c r="F128" s="181" t="str">
        <f t="shared" si="24"/>
        <v/>
      </c>
      <c r="G128" s="159"/>
      <c r="H128" s="206"/>
    </row>
    <row r="129" spans="1:8" ht="15.75" customHeight="1">
      <c r="A129" s="188"/>
      <c r="B129" s="162"/>
      <c r="C129" s="164"/>
      <c r="D129" s="162"/>
      <c r="E129" s="162"/>
      <c r="F129" s="181" t="str">
        <f t="shared" si="24"/>
        <v/>
      </c>
      <c r="G129" s="159"/>
      <c r="H129" s="206"/>
    </row>
    <row r="130" spans="1:8" ht="15.75" customHeight="1">
      <c r="A130" s="188"/>
      <c r="B130" s="162"/>
      <c r="C130" s="164"/>
      <c r="D130" s="162"/>
      <c r="E130" s="162"/>
      <c r="F130" s="181" t="str">
        <f t="shared" si="24"/>
        <v/>
      </c>
      <c r="G130" s="159"/>
      <c r="H130" s="206"/>
    </row>
    <row r="131" spans="1:8" ht="15.75" customHeight="1">
      <c r="A131" s="188"/>
      <c r="B131" s="162"/>
      <c r="C131" s="164"/>
      <c r="D131" s="162"/>
      <c r="E131" s="162"/>
      <c r="F131" s="181" t="str">
        <f t="shared" si="24"/>
        <v/>
      </c>
      <c r="G131" s="159"/>
      <c r="H131" s="206"/>
    </row>
    <row r="132" spans="1:8" ht="15.75" customHeight="1">
      <c r="A132" s="188"/>
      <c r="B132" s="162"/>
      <c r="C132" s="164"/>
      <c r="D132" s="162"/>
      <c r="E132" s="162"/>
      <c r="F132" s="181" t="str">
        <f t="shared" si="24"/>
        <v/>
      </c>
      <c r="G132" s="159"/>
      <c r="H132" s="206"/>
    </row>
    <row r="133" spans="1:8" ht="15.75" customHeight="1">
      <c r="A133" s="188"/>
      <c r="B133" s="162"/>
      <c r="C133" s="164"/>
      <c r="D133" s="162"/>
      <c r="E133" s="162"/>
      <c r="F133" s="181" t="str">
        <f t="shared" si="24"/>
        <v/>
      </c>
      <c r="G133" s="159"/>
      <c r="H133" s="206"/>
    </row>
    <row r="134" spans="1:8" ht="15.75" customHeight="1">
      <c r="A134" s="188"/>
      <c r="B134" s="162"/>
      <c r="C134" s="164"/>
      <c r="D134" s="162"/>
      <c r="E134" s="162"/>
      <c r="F134" s="181" t="str">
        <f t="shared" si="24"/>
        <v/>
      </c>
      <c r="G134" s="159"/>
      <c r="H134" s="206"/>
    </row>
    <row r="135" spans="1:8" ht="15.75" customHeight="1">
      <c r="A135" s="188"/>
      <c r="B135" s="162"/>
      <c r="C135" s="164"/>
      <c r="D135" s="162"/>
      <c r="E135" s="162"/>
      <c r="F135" s="181" t="str">
        <f t="shared" si="24"/>
        <v/>
      </c>
      <c r="G135" s="159"/>
      <c r="H135" s="206"/>
    </row>
    <row r="136" spans="1:8" ht="15.75" customHeight="1">
      <c r="A136" s="188"/>
      <c r="B136" s="162"/>
      <c r="C136" s="164"/>
      <c r="D136" s="162"/>
      <c r="E136" s="162"/>
      <c r="F136" s="181" t="str">
        <f t="shared" si="24"/>
        <v/>
      </c>
      <c r="G136" s="159"/>
      <c r="H136" s="206"/>
    </row>
    <row r="137" spans="1:8" ht="15.75" customHeight="1">
      <c r="A137" s="188"/>
      <c r="B137" s="162"/>
      <c r="C137" s="164"/>
      <c r="D137" s="162"/>
      <c r="E137" s="162"/>
      <c r="F137" s="181" t="str">
        <f t="shared" si="24"/>
        <v/>
      </c>
      <c r="G137" s="159"/>
      <c r="H137" s="206"/>
    </row>
    <row r="138" spans="1:8" ht="15.75" customHeight="1">
      <c r="A138" s="188"/>
      <c r="B138" s="162"/>
      <c r="C138" s="164"/>
      <c r="D138" s="162"/>
      <c r="E138" s="162"/>
      <c r="F138" s="181" t="str">
        <f t="shared" si="24"/>
        <v/>
      </c>
      <c r="G138" s="159"/>
      <c r="H138" s="206"/>
    </row>
    <row r="139" spans="1:8" ht="15.75" customHeight="1">
      <c r="A139" s="188"/>
      <c r="B139" s="162"/>
      <c r="C139" s="164"/>
      <c r="D139" s="162"/>
      <c r="E139" s="162"/>
      <c r="F139" s="181" t="str">
        <f t="shared" si="24"/>
        <v/>
      </c>
      <c r="G139" s="159"/>
      <c r="H139" s="206"/>
    </row>
    <row r="140" spans="1:8" ht="15.75" customHeight="1">
      <c r="A140" s="188"/>
      <c r="B140" s="162"/>
      <c r="C140" s="164"/>
      <c r="D140" s="162"/>
      <c r="E140" s="162"/>
      <c r="F140" s="181" t="str">
        <f t="shared" si="24"/>
        <v/>
      </c>
      <c r="G140" s="159"/>
      <c r="H140" s="206"/>
    </row>
    <row r="141" spans="1:8" ht="15.75" customHeight="1">
      <c r="A141" s="188"/>
      <c r="B141" s="162"/>
      <c r="C141" s="164"/>
      <c r="D141" s="162"/>
      <c r="E141" s="162"/>
      <c r="F141" s="181" t="str">
        <f t="shared" si="24"/>
        <v/>
      </c>
      <c r="G141" s="159"/>
      <c r="H141" s="206"/>
    </row>
    <row r="142" spans="1:8" ht="15.75" customHeight="1">
      <c r="A142" s="188"/>
      <c r="B142" s="162"/>
      <c r="C142" s="164"/>
      <c r="D142" s="162"/>
      <c r="E142" s="162"/>
      <c r="F142" s="181" t="str">
        <f t="shared" si="24"/>
        <v/>
      </c>
      <c r="G142" s="159"/>
      <c r="H142" s="206"/>
    </row>
    <row r="143" spans="1:8" ht="15.75" customHeight="1">
      <c r="A143" s="188"/>
      <c r="B143" s="162"/>
      <c r="C143" s="164"/>
      <c r="D143" s="162"/>
      <c r="E143" s="162"/>
      <c r="F143" s="181" t="str">
        <f t="shared" si="24"/>
        <v/>
      </c>
      <c r="G143" s="159"/>
      <c r="H143" s="206"/>
    </row>
    <row r="144" spans="1:8" ht="15.75" customHeight="1">
      <c r="A144" s="188"/>
      <c r="B144" s="162"/>
      <c r="C144" s="164"/>
      <c r="D144" s="162"/>
      <c r="E144" s="162"/>
      <c r="F144" s="181" t="str">
        <f t="shared" si="24"/>
        <v/>
      </c>
      <c r="G144" s="159"/>
      <c r="H144" s="206"/>
    </row>
    <row r="145" spans="1:8" ht="15.75" customHeight="1">
      <c r="A145" s="188"/>
      <c r="B145" s="162"/>
      <c r="C145" s="164"/>
      <c r="D145" s="162"/>
      <c r="E145" s="162"/>
      <c r="F145" s="181" t="str">
        <f t="shared" si="24"/>
        <v/>
      </c>
      <c r="G145" s="159"/>
      <c r="H145" s="206"/>
    </row>
    <row r="146" spans="1:8" ht="15.75" customHeight="1">
      <c r="A146" s="188"/>
      <c r="B146" s="162"/>
      <c r="C146" s="164"/>
      <c r="D146" s="162"/>
      <c r="E146" s="162"/>
      <c r="F146" s="181" t="str">
        <f t="shared" si="24"/>
        <v/>
      </c>
      <c r="G146" s="159"/>
      <c r="H146" s="206"/>
    </row>
    <row r="147" spans="1:8" ht="15.75" customHeight="1">
      <c r="A147" s="188"/>
      <c r="B147" s="162"/>
      <c r="C147" s="164"/>
      <c r="D147" s="162"/>
      <c r="E147" s="162"/>
      <c r="F147" s="181" t="str">
        <f t="shared" si="24"/>
        <v/>
      </c>
      <c r="G147" s="159"/>
      <c r="H147" s="206"/>
    </row>
    <row r="148" spans="1:8" ht="15.75" customHeight="1">
      <c r="A148" s="188"/>
      <c r="B148" s="162"/>
      <c r="C148" s="164"/>
      <c r="D148" s="162"/>
      <c r="E148" s="162"/>
      <c r="F148" s="181" t="str">
        <f t="shared" si="24"/>
        <v/>
      </c>
      <c r="G148" s="159"/>
      <c r="H148" s="206"/>
    </row>
    <row r="149" spans="1:8" ht="15.75" customHeight="1">
      <c r="A149" s="188"/>
      <c r="B149" s="162"/>
      <c r="C149" s="164"/>
      <c r="D149" s="162"/>
      <c r="E149" s="162"/>
      <c r="F149" s="181" t="str">
        <f t="shared" si="24"/>
        <v/>
      </c>
      <c r="G149" s="159"/>
      <c r="H149" s="206"/>
    </row>
    <row r="150" spans="1:8" ht="15.75" customHeight="1">
      <c r="A150" s="188"/>
      <c r="B150" s="162"/>
      <c r="C150" s="164"/>
      <c r="D150" s="162"/>
      <c r="E150" s="162"/>
      <c r="F150" s="181" t="str">
        <f t="shared" si="24"/>
        <v/>
      </c>
      <c r="G150" s="159"/>
      <c r="H150" s="206"/>
    </row>
    <row r="151" spans="1:8" ht="15.75" customHeight="1">
      <c r="A151" s="188"/>
      <c r="B151" s="162"/>
      <c r="C151" s="164"/>
      <c r="D151" s="162"/>
      <c r="E151" s="162"/>
      <c r="F151" s="181" t="str">
        <f t="shared" si="24"/>
        <v/>
      </c>
      <c r="G151" s="159"/>
      <c r="H151" s="206"/>
    </row>
    <row r="152" spans="1:8" ht="15.75" customHeight="1">
      <c r="A152" s="188"/>
      <c r="B152" s="162"/>
      <c r="C152" s="164"/>
      <c r="D152" s="162"/>
      <c r="E152" s="162"/>
      <c r="F152" s="181" t="str">
        <f t="shared" si="24"/>
        <v/>
      </c>
      <c r="G152" s="159"/>
      <c r="H152" s="206"/>
    </row>
    <row r="153" spans="1:8" ht="15.75" customHeight="1">
      <c r="A153" s="188"/>
      <c r="B153" s="162"/>
      <c r="C153" s="164"/>
      <c r="D153" s="162"/>
      <c r="E153" s="162"/>
      <c r="F153" s="181" t="str">
        <f t="shared" si="24"/>
        <v/>
      </c>
      <c r="G153" s="159"/>
      <c r="H153" s="206"/>
    </row>
    <row r="154" spans="1:8" ht="15.75" customHeight="1">
      <c r="A154" s="188"/>
      <c r="B154" s="162"/>
      <c r="C154" s="164"/>
      <c r="D154" s="162"/>
      <c r="E154" s="162"/>
      <c r="F154" s="181" t="str">
        <f t="shared" si="24"/>
        <v/>
      </c>
      <c r="G154" s="159"/>
      <c r="H154" s="206"/>
    </row>
    <row r="155" spans="1:8" ht="15.75" customHeight="1">
      <c r="A155" s="188"/>
      <c r="B155" s="162"/>
      <c r="C155" s="164"/>
      <c r="D155" s="162"/>
      <c r="E155" s="162"/>
      <c r="F155" s="181" t="str">
        <f t="shared" si="24"/>
        <v/>
      </c>
      <c r="G155" s="159"/>
      <c r="H155" s="206"/>
    </row>
    <row r="156" spans="1:8" ht="15.75" customHeight="1">
      <c r="A156" s="188"/>
      <c r="B156" s="162"/>
      <c r="C156" s="164"/>
      <c r="D156" s="162"/>
      <c r="E156" s="162"/>
      <c r="F156" s="181" t="str">
        <f t="shared" si="24"/>
        <v/>
      </c>
      <c r="G156" s="159"/>
      <c r="H156" s="206"/>
    </row>
    <row r="157" spans="1:8" ht="15.75" customHeight="1">
      <c r="A157" s="188"/>
      <c r="B157" s="162"/>
      <c r="C157" s="164"/>
      <c r="D157" s="162"/>
      <c r="E157" s="162"/>
      <c r="F157" s="181" t="str">
        <f t="shared" si="24"/>
        <v/>
      </c>
      <c r="G157" s="159"/>
      <c r="H157" s="206"/>
    </row>
    <row r="158" spans="1:8" ht="15.75" customHeight="1">
      <c r="A158" s="188"/>
      <c r="B158" s="162"/>
      <c r="C158" s="164"/>
      <c r="D158" s="162"/>
      <c r="E158" s="162"/>
      <c r="F158" s="181" t="str">
        <f t="shared" si="24"/>
        <v/>
      </c>
      <c r="G158" s="159"/>
      <c r="H158" s="206"/>
    </row>
    <row r="159" spans="1:8" ht="15.75" customHeight="1">
      <c r="A159" s="194"/>
      <c r="B159" s="195"/>
      <c r="C159" s="196"/>
      <c r="D159" s="195"/>
      <c r="E159" s="195"/>
      <c r="F159" s="198" t="str">
        <f t="shared" si="24"/>
        <v/>
      </c>
      <c r="G159" s="209"/>
      <c r="H159" s="210"/>
    </row>
    <row r="160" spans="1:8" ht="15.75" customHeight="1">
      <c r="A160" s="140"/>
      <c r="B160" s="140"/>
      <c r="C160" s="173" t="s">
        <v>68</v>
      </c>
      <c r="D160" s="140"/>
      <c r="E160" s="140"/>
      <c r="F160" s="201"/>
      <c r="G160" s="140" t="s">
        <v>70</v>
      </c>
      <c r="H160" s="140"/>
    </row>
    <row r="161" spans="1:8" ht="15.75" hidden="1" customHeight="1">
      <c r="A161" s="140"/>
      <c r="B161" s="140"/>
      <c r="C161" s="141"/>
      <c r="D161" s="140"/>
      <c r="E161" s="140"/>
      <c r="F161" s="141"/>
      <c r="G161" s="140"/>
      <c r="H161" s="140"/>
    </row>
    <row r="162" spans="1:8" ht="15.75" hidden="1" customHeight="1">
      <c r="A162" s="140"/>
      <c r="B162" s="140"/>
      <c r="C162" s="141"/>
      <c r="D162" s="140"/>
      <c r="E162" s="140"/>
      <c r="F162" s="141"/>
      <c r="G162" s="140"/>
      <c r="H162" s="140"/>
    </row>
    <row r="163" spans="1:8" ht="15.75" hidden="1" customHeight="1">
      <c r="A163" s="140"/>
      <c r="B163" s="140"/>
      <c r="C163" s="141"/>
      <c r="D163" s="140"/>
      <c r="E163" s="140"/>
      <c r="F163" s="141"/>
      <c r="G163" s="140"/>
      <c r="H163" s="140"/>
    </row>
    <row r="164" spans="1:8" ht="15.75" hidden="1" customHeight="1">
      <c r="A164" s="140"/>
      <c r="B164" s="140"/>
      <c r="C164" s="141"/>
      <c r="D164" s="140"/>
      <c r="E164" s="140"/>
      <c r="F164" s="141"/>
      <c r="G164" s="140"/>
      <c r="H164" s="140"/>
    </row>
    <row r="165" spans="1:8" ht="15.75" hidden="1" customHeight="1">
      <c r="A165" s="140"/>
      <c r="B165" s="140"/>
      <c r="C165" s="141"/>
      <c r="D165" s="140"/>
      <c r="E165" s="140"/>
      <c r="F165" s="141"/>
      <c r="G165" s="140"/>
      <c r="H165" s="140"/>
    </row>
    <row r="166" spans="1:8" ht="15.75" hidden="1" customHeight="1">
      <c r="A166" s="140"/>
      <c r="B166" s="140"/>
      <c r="C166" s="141"/>
      <c r="D166" s="140"/>
      <c r="E166" s="140"/>
      <c r="F166" s="141"/>
      <c r="G166" s="140"/>
      <c r="H166" s="140"/>
    </row>
    <row r="167" spans="1:8" ht="15.75" hidden="1" customHeight="1">
      <c r="A167" s="140"/>
      <c r="B167" s="140"/>
      <c r="C167" s="141"/>
      <c r="D167" s="140"/>
      <c r="E167" s="140"/>
      <c r="F167" s="141"/>
      <c r="G167" s="140"/>
      <c r="H167" s="140"/>
    </row>
    <row r="168" spans="1:8" ht="15.75" hidden="1" customHeight="1">
      <c r="A168" s="140"/>
      <c r="B168" s="140"/>
      <c r="C168" s="141"/>
      <c r="D168" s="140"/>
      <c r="E168" s="140"/>
      <c r="F168" s="141"/>
      <c r="G168" s="140"/>
      <c r="H168" s="140"/>
    </row>
    <row r="169" spans="1:8" ht="15.75" hidden="1" customHeight="1">
      <c r="A169" s="140"/>
      <c r="B169" s="140"/>
      <c r="C169" s="141"/>
      <c r="D169" s="140"/>
      <c r="E169" s="140"/>
      <c r="F169" s="141"/>
      <c r="G169" s="140"/>
      <c r="H169" s="140"/>
    </row>
    <row r="170" spans="1:8" ht="15.75" hidden="1" customHeight="1">
      <c r="A170" s="140"/>
      <c r="B170" s="140"/>
      <c r="C170" s="141"/>
      <c r="D170" s="140"/>
      <c r="E170" s="140"/>
      <c r="F170" s="141"/>
      <c r="G170" s="140"/>
      <c r="H170" s="140"/>
    </row>
    <row r="171" spans="1:8" ht="15.75" hidden="1" customHeight="1">
      <c r="A171" s="140"/>
      <c r="B171" s="140"/>
      <c r="C171" s="141"/>
      <c r="D171" s="140"/>
      <c r="E171" s="140"/>
      <c r="F171" s="141"/>
      <c r="G171" s="140"/>
      <c r="H171" s="140"/>
    </row>
    <row r="172" spans="1:8" ht="15.75" hidden="1" customHeight="1">
      <c r="A172" s="140"/>
      <c r="B172" s="140"/>
      <c r="C172" s="141"/>
      <c r="D172" s="140"/>
      <c r="E172" s="140"/>
      <c r="F172" s="141"/>
      <c r="G172" s="140"/>
      <c r="H172" s="140"/>
    </row>
    <row r="173" spans="1:8" ht="15.75" hidden="1" customHeight="1">
      <c r="A173" s="140"/>
      <c r="B173" s="140"/>
      <c r="C173" s="141"/>
      <c r="D173" s="140"/>
      <c r="E173" s="140"/>
      <c r="F173" s="141"/>
      <c r="G173" s="140"/>
      <c r="H173" s="140"/>
    </row>
    <row r="174" spans="1:8" ht="15.75" hidden="1" customHeight="1">
      <c r="A174" s="140"/>
      <c r="B174" s="140"/>
      <c r="C174" s="141"/>
      <c r="D174" s="140"/>
      <c r="E174" s="140"/>
      <c r="F174" s="141"/>
      <c r="G174" s="140"/>
      <c r="H174" s="140"/>
    </row>
    <row r="175" spans="1:8" ht="15.75" hidden="1" customHeight="1">
      <c r="A175" s="140"/>
      <c r="B175" s="140"/>
      <c r="C175" s="141"/>
      <c r="D175" s="140"/>
      <c r="E175" s="140"/>
      <c r="F175" s="141"/>
      <c r="G175" s="140"/>
      <c r="H175" s="140"/>
    </row>
    <row r="176" spans="1:8" ht="15.75" hidden="1" customHeight="1">
      <c r="A176" s="140"/>
      <c r="B176" s="140"/>
      <c r="C176" s="141"/>
      <c r="D176" s="140"/>
      <c r="E176" s="140"/>
      <c r="F176" s="141"/>
      <c r="G176" s="140"/>
      <c r="H176" s="140"/>
    </row>
    <row r="177" spans="1:8" ht="15.75" hidden="1" customHeight="1">
      <c r="A177" s="140"/>
      <c r="B177" s="140"/>
      <c r="C177" s="141"/>
      <c r="D177" s="140"/>
      <c r="E177" s="140"/>
      <c r="F177" s="141"/>
      <c r="G177" s="140"/>
      <c r="H177" s="140"/>
    </row>
    <row r="178" spans="1:8" ht="15.75" hidden="1" customHeight="1">
      <c r="A178" s="140"/>
      <c r="B178" s="140"/>
      <c r="C178" s="141"/>
      <c r="D178" s="140"/>
      <c r="E178" s="140"/>
      <c r="F178" s="141"/>
      <c r="G178" s="140"/>
      <c r="H178" s="140"/>
    </row>
    <row r="179" spans="1:8" ht="15.75" hidden="1" customHeight="1">
      <c r="A179" s="140"/>
      <c r="B179" s="140"/>
      <c r="C179" s="141"/>
      <c r="D179" s="140"/>
      <c r="E179" s="140"/>
      <c r="F179" s="141"/>
      <c r="G179" s="140"/>
      <c r="H179" s="140"/>
    </row>
    <row r="180" spans="1:8" ht="15.75" hidden="1" customHeight="1">
      <c r="A180" s="140"/>
      <c r="B180" s="140"/>
      <c r="C180" s="141"/>
      <c r="D180" s="140"/>
      <c r="E180" s="140"/>
      <c r="F180" s="141"/>
      <c r="G180" s="140"/>
      <c r="H180" s="140"/>
    </row>
    <row r="181" spans="1:8" ht="15.75" hidden="1" customHeight="1">
      <c r="A181" s="140"/>
      <c r="B181" s="140"/>
      <c r="C181" s="141"/>
      <c r="D181" s="140"/>
      <c r="E181" s="140"/>
      <c r="F181" s="141"/>
      <c r="G181" s="140"/>
      <c r="H181" s="140"/>
    </row>
    <row r="182" spans="1:8" ht="15.75" hidden="1" customHeight="1">
      <c r="A182" s="140"/>
      <c r="B182" s="140"/>
      <c r="C182" s="141"/>
      <c r="D182" s="140"/>
      <c r="E182" s="140"/>
      <c r="F182" s="141"/>
      <c r="G182" s="140"/>
      <c r="H182" s="140"/>
    </row>
    <row r="183" spans="1:8" ht="15.75" hidden="1" customHeight="1">
      <c r="A183" s="140"/>
      <c r="B183" s="140"/>
      <c r="C183" s="141"/>
      <c r="D183" s="140"/>
      <c r="E183" s="140"/>
      <c r="F183" s="141"/>
      <c r="G183" s="140"/>
      <c r="H183" s="140"/>
    </row>
    <row r="184" spans="1:8" ht="15.75" hidden="1" customHeight="1">
      <c r="A184" s="140"/>
      <c r="B184" s="140"/>
      <c r="C184" s="141"/>
      <c r="D184" s="140"/>
      <c r="E184" s="140"/>
      <c r="F184" s="141"/>
      <c r="G184" s="140"/>
      <c r="H184" s="140"/>
    </row>
    <row r="185" spans="1:8" ht="15.75" hidden="1" customHeight="1">
      <c r="A185" s="140"/>
      <c r="B185" s="140"/>
      <c r="C185" s="141"/>
      <c r="D185" s="140"/>
      <c r="E185" s="140"/>
      <c r="F185" s="141"/>
      <c r="G185" s="140"/>
      <c r="H185" s="140"/>
    </row>
    <row r="186" spans="1:8" ht="15.75" hidden="1" customHeight="1">
      <c r="A186" s="140"/>
      <c r="B186" s="140"/>
      <c r="C186" s="141"/>
      <c r="D186" s="140"/>
      <c r="E186" s="140"/>
      <c r="F186" s="141"/>
      <c r="G186" s="140"/>
      <c r="H186" s="140"/>
    </row>
    <row r="187" spans="1:8" ht="15.75" hidden="1" customHeight="1">
      <c r="A187" s="140"/>
      <c r="B187" s="140"/>
      <c r="C187" s="141"/>
      <c r="D187" s="140"/>
      <c r="E187" s="140"/>
      <c r="F187" s="141"/>
      <c r="G187" s="140"/>
      <c r="H187" s="140"/>
    </row>
    <row r="188" spans="1:8" ht="15.75" hidden="1" customHeight="1">
      <c r="A188" s="140"/>
      <c r="B188" s="140"/>
      <c r="C188" s="141"/>
      <c r="D188" s="140"/>
      <c r="E188" s="140"/>
      <c r="F188" s="141"/>
      <c r="G188" s="140"/>
      <c r="H188" s="140"/>
    </row>
    <row r="189" spans="1:8" ht="15.75" hidden="1" customHeight="1">
      <c r="A189" s="140"/>
      <c r="B189" s="140"/>
      <c r="C189" s="141"/>
      <c r="D189" s="140"/>
      <c r="E189" s="140"/>
      <c r="F189" s="141"/>
      <c r="G189" s="140"/>
      <c r="H189" s="140"/>
    </row>
    <row r="190" spans="1:8" ht="15.75" hidden="1" customHeight="1">
      <c r="A190" s="140"/>
      <c r="B190" s="140"/>
      <c r="C190" s="141"/>
      <c r="D190" s="140"/>
      <c r="E190" s="140"/>
      <c r="F190" s="141"/>
      <c r="G190" s="140"/>
      <c r="H190" s="140"/>
    </row>
    <row r="191" spans="1:8" ht="15.75" hidden="1" customHeight="1">
      <c r="A191" s="140"/>
      <c r="B191" s="140"/>
      <c r="C191" s="141"/>
      <c r="D191" s="140"/>
      <c r="E191" s="140"/>
      <c r="F191" s="141"/>
      <c r="G191" s="140"/>
      <c r="H191" s="140"/>
    </row>
    <row r="192" spans="1:8" ht="15.75" hidden="1" customHeight="1">
      <c r="A192" s="140"/>
      <c r="B192" s="140"/>
      <c r="C192" s="141"/>
      <c r="D192" s="140"/>
      <c r="E192" s="140"/>
      <c r="F192" s="141"/>
      <c r="G192" s="140"/>
      <c r="H192" s="140"/>
    </row>
    <row r="193" spans="1:8" ht="15.75" hidden="1" customHeight="1">
      <c r="A193" s="140"/>
      <c r="B193" s="140"/>
      <c r="C193" s="141"/>
      <c r="D193" s="140"/>
      <c r="E193" s="140"/>
      <c r="F193" s="141"/>
      <c r="G193" s="140"/>
      <c r="H193" s="140"/>
    </row>
    <row r="194" spans="1:8" ht="15.75" hidden="1" customHeight="1">
      <c r="A194" s="140"/>
      <c r="B194" s="140"/>
      <c r="C194" s="141"/>
      <c r="D194" s="140"/>
      <c r="E194" s="140"/>
      <c r="F194" s="141"/>
      <c r="G194" s="140"/>
      <c r="H194" s="140"/>
    </row>
    <row r="195" spans="1:8" ht="15.75" hidden="1" customHeight="1">
      <c r="A195" s="140"/>
      <c r="B195" s="140"/>
      <c r="C195" s="141"/>
      <c r="D195" s="140"/>
      <c r="E195" s="140"/>
      <c r="F195" s="141"/>
      <c r="G195" s="140"/>
      <c r="H195" s="140"/>
    </row>
    <row r="196" spans="1:8" ht="15.75" hidden="1" customHeight="1">
      <c r="A196" s="140"/>
      <c r="B196" s="140"/>
      <c r="C196" s="141"/>
      <c r="D196" s="140"/>
      <c r="E196" s="140"/>
      <c r="F196" s="141"/>
      <c r="G196" s="140"/>
      <c r="H196" s="140"/>
    </row>
    <row r="197" spans="1:8" ht="15.75" hidden="1" customHeight="1">
      <c r="A197" s="140"/>
      <c r="B197" s="140"/>
      <c r="C197" s="141"/>
      <c r="D197" s="140"/>
      <c r="E197" s="140"/>
      <c r="F197" s="141"/>
      <c r="G197" s="140"/>
      <c r="H197" s="140"/>
    </row>
    <row r="198" spans="1:8" ht="15.75" hidden="1" customHeight="1">
      <c r="A198" s="140"/>
      <c r="B198" s="140"/>
      <c r="C198" s="141"/>
      <c r="D198" s="140"/>
      <c r="E198" s="140"/>
      <c r="F198" s="141"/>
      <c r="G198" s="140"/>
      <c r="H198" s="140"/>
    </row>
    <row r="199" spans="1:8" ht="15.75" hidden="1" customHeight="1">
      <c r="A199" s="140"/>
      <c r="B199" s="140"/>
      <c r="C199" s="141"/>
      <c r="D199" s="140"/>
      <c r="E199" s="140"/>
      <c r="F199" s="141"/>
      <c r="G199" s="140"/>
      <c r="H199" s="140"/>
    </row>
    <row r="200" spans="1:8" ht="15.75" hidden="1" customHeight="1">
      <c r="A200" s="140"/>
      <c r="B200" s="140"/>
      <c r="C200" s="141"/>
      <c r="D200" s="140"/>
      <c r="E200" s="140"/>
      <c r="F200" s="141"/>
      <c r="G200" s="140"/>
      <c r="H200" s="140"/>
    </row>
    <row r="201" spans="1:8" ht="15.75" hidden="1" customHeight="1">
      <c r="A201" s="140"/>
      <c r="B201" s="140"/>
      <c r="C201" s="141"/>
      <c r="D201" s="140"/>
      <c r="E201" s="140"/>
      <c r="F201" s="141"/>
      <c r="G201" s="140"/>
      <c r="H201" s="140"/>
    </row>
    <row r="202" spans="1:8" ht="15.75" hidden="1" customHeight="1">
      <c r="A202" s="140"/>
      <c r="B202" s="140"/>
      <c r="C202" s="141"/>
      <c r="D202" s="140"/>
      <c r="E202" s="140"/>
      <c r="F202" s="141"/>
      <c r="G202" s="140"/>
      <c r="H202" s="140"/>
    </row>
    <row r="203" spans="1:8" ht="15.75" hidden="1" customHeight="1">
      <c r="A203" s="140"/>
      <c r="B203" s="140"/>
      <c r="C203" s="141"/>
      <c r="D203" s="140"/>
      <c r="E203" s="140"/>
      <c r="F203" s="141"/>
      <c r="G203" s="140"/>
      <c r="H203" s="140"/>
    </row>
    <row r="204" spans="1:8" ht="15.75" hidden="1" customHeight="1">
      <c r="A204" s="140"/>
      <c r="B204" s="140"/>
      <c r="C204" s="141"/>
      <c r="D204" s="140"/>
      <c r="E204" s="140"/>
      <c r="F204" s="141"/>
      <c r="G204" s="140"/>
      <c r="H204" s="140"/>
    </row>
    <row r="205" spans="1:8" ht="15.75" hidden="1" customHeight="1">
      <c r="A205" s="140"/>
      <c r="B205" s="140"/>
      <c r="C205" s="141"/>
      <c r="D205" s="140"/>
      <c r="E205" s="140"/>
      <c r="F205" s="141"/>
      <c r="G205" s="140"/>
      <c r="H205" s="140"/>
    </row>
    <row r="206" spans="1:8" ht="15.75" hidden="1" customHeight="1">
      <c r="A206" s="140"/>
      <c r="B206" s="140"/>
      <c r="C206" s="141"/>
      <c r="D206" s="140"/>
      <c r="E206" s="140"/>
      <c r="F206" s="141"/>
      <c r="G206" s="140"/>
      <c r="H206" s="140"/>
    </row>
    <row r="207" spans="1:8" ht="15.75" hidden="1" customHeight="1">
      <c r="A207" s="140"/>
      <c r="B207" s="140"/>
      <c r="C207" s="141"/>
      <c r="D207" s="140"/>
      <c r="E207" s="140"/>
      <c r="F207" s="141"/>
      <c r="G207" s="140"/>
      <c r="H207" s="140"/>
    </row>
    <row r="208" spans="1:8" ht="15.75" hidden="1" customHeight="1">
      <c r="A208" s="140"/>
      <c r="B208" s="140"/>
      <c r="C208" s="141"/>
      <c r="D208" s="140"/>
      <c r="E208" s="140"/>
      <c r="F208" s="141"/>
      <c r="G208" s="140"/>
      <c r="H208" s="140"/>
    </row>
    <row r="209" spans="1:8" ht="15.75" hidden="1" customHeight="1">
      <c r="A209" s="140"/>
      <c r="B209" s="140"/>
      <c r="C209" s="141"/>
      <c r="D209" s="140"/>
      <c r="E209" s="140"/>
      <c r="F209" s="141"/>
      <c r="G209" s="140"/>
      <c r="H209" s="140"/>
    </row>
    <row r="210" spans="1:8" ht="15.75" hidden="1" customHeight="1">
      <c r="A210" s="140"/>
      <c r="B210" s="140"/>
      <c r="C210" s="141"/>
      <c r="D210" s="140"/>
      <c r="E210" s="140"/>
      <c r="F210" s="141"/>
      <c r="G210" s="140"/>
      <c r="H210" s="140"/>
    </row>
    <row r="211" spans="1:8" ht="15.75" hidden="1" customHeight="1">
      <c r="A211" s="140"/>
      <c r="B211" s="140"/>
      <c r="C211" s="141"/>
      <c r="D211" s="140"/>
      <c r="E211" s="140"/>
      <c r="F211" s="141"/>
      <c r="G211" s="140"/>
      <c r="H211" s="140"/>
    </row>
    <row r="212" spans="1:8" ht="15.75" hidden="1" customHeight="1">
      <c r="A212" s="140"/>
      <c r="B212" s="140"/>
      <c r="C212" s="141"/>
      <c r="D212" s="140"/>
      <c r="E212" s="140"/>
      <c r="F212" s="141"/>
      <c r="G212" s="140"/>
      <c r="H212" s="140"/>
    </row>
    <row r="213" spans="1:8" ht="15.75" hidden="1" customHeight="1">
      <c r="A213" s="140"/>
      <c r="B213" s="140"/>
      <c r="C213" s="141"/>
      <c r="D213" s="140"/>
      <c r="E213" s="140"/>
      <c r="F213" s="141"/>
      <c r="G213" s="140"/>
      <c r="H213" s="140"/>
    </row>
    <row r="214" spans="1:8" ht="15.75" hidden="1" customHeight="1">
      <c r="A214" s="140"/>
      <c r="B214" s="140"/>
      <c r="C214" s="141"/>
      <c r="D214" s="140"/>
      <c r="E214" s="140"/>
      <c r="F214" s="141"/>
      <c r="G214" s="140"/>
      <c r="H214" s="140"/>
    </row>
    <row r="215" spans="1:8" ht="15.75" hidden="1" customHeight="1">
      <c r="A215" s="140"/>
      <c r="B215" s="140"/>
      <c r="C215" s="141"/>
      <c r="D215" s="140"/>
      <c r="E215" s="140"/>
      <c r="F215" s="141"/>
      <c r="G215" s="140"/>
      <c r="H215" s="140"/>
    </row>
    <row r="216" spans="1:8" ht="15.75" hidden="1" customHeight="1">
      <c r="A216" s="140"/>
      <c r="B216" s="140"/>
      <c r="C216" s="141"/>
      <c r="D216" s="140"/>
      <c r="E216" s="140"/>
      <c r="F216" s="141"/>
      <c r="G216" s="140"/>
      <c r="H216" s="140"/>
    </row>
    <row r="217" spans="1:8" ht="15.75" hidden="1" customHeight="1">
      <c r="A217" s="140"/>
      <c r="B217" s="140"/>
      <c r="C217" s="141"/>
      <c r="D217" s="140"/>
      <c r="E217" s="140"/>
      <c r="F217" s="141"/>
      <c r="G217" s="140"/>
      <c r="H217" s="140"/>
    </row>
    <row r="218" spans="1:8" ht="15.75" hidden="1" customHeight="1">
      <c r="A218" s="140"/>
      <c r="B218" s="140"/>
      <c r="C218" s="141"/>
      <c r="D218" s="140"/>
      <c r="E218" s="140"/>
      <c r="F218" s="141"/>
      <c r="G218" s="140"/>
      <c r="H218" s="140"/>
    </row>
    <row r="219" spans="1:8" ht="15.75" hidden="1" customHeight="1">
      <c r="A219" s="140"/>
      <c r="B219" s="140"/>
      <c r="C219" s="141"/>
      <c r="D219" s="140"/>
      <c r="E219" s="140"/>
      <c r="F219" s="141"/>
      <c r="G219" s="140"/>
      <c r="H219" s="140"/>
    </row>
    <row r="220" spans="1:8" ht="15.75" hidden="1" customHeight="1">
      <c r="A220" s="140"/>
      <c r="B220" s="140"/>
      <c r="C220" s="141"/>
      <c r="D220" s="140"/>
      <c r="E220" s="140"/>
      <c r="F220" s="141"/>
      <c r="G220" s="140"/>
      <c r="H220" s="140"/>
    </row>
    <row r="221" spans="1:8" ht="15.75" hidden="1" customHeight="1">
      <c r="A221" s="140"/>
      <c r="B221" s="140"/>
      <c r="C221" s="141"/>
      <c r="D221" s="140"/>
      <c r="E221" s="140"/>
      <c r="F221" s="141"/>
      <c r="G221" s="140"/>
      <c r="H221" s="140"/>
    </row>
    <row r="222" spans="1:8" ht="15.75" hidden="1" customHeight="1">
      <c r="A222" s="140"/>
      <c r="B222" s="140"/>
      <c r="C222" s="141"/>
      <c r="D222" s="140"/>
      <c r="E222" s="140"/>
      <c r="F222" s="141"/>
      <c r="G222" s="140"/>
      <c r="H222" s="140"/>
    </row>
    <row r="223" spans="1:8" ht="15.75" hidden="1" customHeight="1">
      <c r="A223" s="140"/>
      <c r="B223" s="140"/>
      <c r="C223" s="141"/>
      <c r="D223" s="140"/>
      <c r="E223" s="140"/>
      <c r="F223" s="141"/>
      <c r="G223" s="140"/>
      <c r="H223" s="140"/>
    </row>
    <row r="224" spans="1:8" ht="15.75" hidden="1" customHeight="1">
      <c r="A224" s="140"/>
      <c r="B224" s="140"/>
      <c r="C224" s="141"/>
      <c r="D224" s="140"/>
      <c r="E224" s="140"/>
      <c r="F224" s="141"/>
      <c r="G224" s="140"/>
      <c r="H224" s="140"/>
    </row>
    <row r="225" spans="1:8" ht="15.75" hidden="1" customHeight="1">
      <c r="A225" s="140"/>
      <c r="B225" s="140"/>
      <c r="C225" s="141"/>
      <c r="D225" s="140"/>
      <c r="E225" s="140"/>
      <c r="F225" s="141"/>
      <c r="G225" s="140"/>
      <c r="H225" s="140"/>
    </row>
    <row r="226" spans="1:8" ht="15.75" hidden="1" customHeight="1">
      <c r="A226" s="140"/>
      <c r="B226" s="140"/>
      <c r="C226" s="141"/>
      <c r="D226" s="140"/>
      <c r="E226" s="140"/>
      <c r="F226" s="141"/>
      <c r="G226" s="140"/>
      <c r="H226" s="140"/>
    </row>
    <row r="227" spans="1:8" ht="15.75" hidden="1" customHeight="1">
      <c r="A227" s="140"/>
      <c r="B227" s="140"/>
      <c r="C227" s="141"/>
      <c r="D227" s="140"/>
      <c r="E227" s="140"/>
      <c r="F227" s="141"/>
      <c r="G227" s="140"/>
      <c r="H227" s="140"/>
    </row>
    <row r="228" spans="1:8" ht="15.75" hidden="1" customHeight="1">
      <c r="A228" s="140"/>
      <c r="B228" s="140"/>
      <c r="C228" s="141"/>
      <c r="D228" s="140"/>
      <c r="E228" s="140"/>
      <c r="F228" s="141"/>
      <c r="G228" s="140"/>
      <c r="H228" s="140"/>
    </row>
    <row r="229" spans="1:8" ht="15.75" hidden="1" customHeight="1">
      <c r="A229" s="140"/>
      <c r="B229" s="140"/>
      <c r="C229" s="141"/>
      <c r="D229" s="140"/>
      <c r="E229" s="140"/>
      <c r="F229" s="141"/>
      <c r="G229" s="140"/>
      <c r="H229" s="140"/>
    </row>
    <row r="230" spans="1:8" ht="15.75" hidden="1" customHeight="1">
      <c r="A230" s="140"/>
      <c r="B230" s="140"/>
      <c r="C230" s="141"/>
      <c r="D230" s="140"/>
      <c r="E230" s="140"/>
      <c r="F230" s="141"/>
      <c r="G230" s="140"/>
      <c r="H230" s="140"/>
    </row>
    <row r="231" spans="1:8" ht="15.75" hidden="1" customHeight="1">
      <c r="A231" s="140"/>
      <c r="B231" s="140"/>
      <c r="C231" s="141"/>
      <c r="D231" s="140"/>
      <c r="E231" s="140"/>
      <c r="F231" s="141"/>
      <c r="G231" s="140"/>
      <c r="H231" s="140"/>
    </row>
    <row r="232" spans="1:8" ht="15.75" hidden="1" customHeight="1">
      <c r="A232" s="140"/>
      <c r="B232" s="140"/>
      <c r="C232" s="141"/>
      <c r="D232" s="140"/>
      <c r="E232" s="140"/>
      <c r="F232" s="141"/>
      <c r="G232" s="140"/>
      <c r="H232" s="140"/>
    </row>
    <row r="233" spans="1:8" ht="15.75" hidden="1" customHeight="1">
      <c r="A233" s="140"/>
      <c r="B233" s="140"/>
      <c r="C233" s="141"/>
      <c r="D233" s="140"/>
      <c r="E233" s="140"/>
      <c r="F233" s="141"/>
      <c r="G233" s="140"/>
      <c r="H233" s="140"/>
    </row>
    <row r="234" spans="1:8" ht="15.75" hidden="1" customHeight="1">
      <c r="A234" s="140"/>
      <c r="B234" s="140"/>
      <c r="C234" s="141"/>
      <c r="D234" s="140"/>
      <c r="E234" s="140"/>
      <c r="F234" s="141"/>
      <c r="G234" s="140"/>
      <c r="H234" s="140"/>
    </row>
    <row r="235" spans="1:8" ht="15.75" hidden="1" customHeight="1">
      <c r="A235" s="140"/>
      <c r="B235" s="140"/>
      <c r="C235" s="141"/>
      <c r="D235" s="140"/>
      <c r="E235" s="140"/>
      <c r="F235" s="141"/>
      <c r="G235" s="140"/>
      <c r="H235" s="140"/>
    </row>
    <row r="236" spans="1:8" ht="15.75" hidden="1" customHeight="1">
      <c r="A236" s="140"/>
      <c r="B236" s="140"/>
      <c r="C236" s="141"/>
      <c r="D236" s="140"/>
      <c r="E236" s="140"/>
      <c r="F236" s="141"/>
      <c r="G236" s="140"/>
      <c r="H236" s="140"/>
    </row>
    <row r="237" spans="1:8" ht="15.75" hidden="1" customHeight="1">
      <c r="A237" s="140"/>
      <c r="B237" s="140"/>
      <c r="C237" s="141"/>
      <c r="D237" s="140"/>
      <c r="E237" s="140"/>
      <c r="F237" s="141"/>
      <c r="G237" s="140"/>
      <c r="H237" s="140"/>
    </row>
    <row r="238" spans="1:8" ht="15.75" hidden="1" customHeight="1">
      <c r="A238" s="140"/>
      <c r="B238" s="140"/>
      <c r="C238" s="141"/>
      <c r="D238" s="140"/>
      <c r="E238" s="140"/>
      <c r="F238" s="141"/>
      <c r="G238" s="140"/>
      <c r="H238" s="140"/>
    </row>
    <row r="239" spans="1:8" ht="15.75" hidden="1" customHeight="1">
      <c r="A239" s="140"/>
      <c r="B239" s="140"/>
      <c r="C239" s="141"/>
      <c r="D239" s="140"/>
      <c r="E239" s="140"/>
      <c r="F239" s="141"/>
      <c r="G239" s="140"/>
      <c r="H239" s="140"/>
    </row>
    <row r="240" spans="1:8" ht="15.75" hidden="1" customHeight="1">
      <c r="A240" s="140"/>
      <c r="B240" s="140"/>
      <c r="C240" s="141"/>
      <c r="D240" s="140"/>
      <c r="E240" s="140"/>
      <c r="F240" s="141"/>
      <c r="G240" s="140"/>
      <c r="H240" s="140"/>
    </row>
    <row r="241" spans="1:8" ht="15.75" hidden="1" customHeight="1">
      <c r="A241" s="140"/>
      <c r="B241" s="140"/>
      <c r="C241" s="141"/>
      <c r="D241" s="140"/>
      <c r="E241" s="140"/>
      <c r="F241" s="141"/>
      <c r="G241" s="140"/>
      <c r="H241" s="140"/>
    </row>
    <row r="242" spans="1:8" ht="15.75" hidden="1" customHeight="1">
      <c r="A242" s="140"/>
      <c r="B242" s="140"/>
      <c r="C242" s="141"/>
      <c r="D242" s="140"/>
      <c r="E242" s="140"/>
      <c r="F242" s="141"/>
      <c r="G242" s="140"/>
      <c r="H242" s="140"/>
    </row>
    <row r="243" spans="1:8" ht="15.75" hidden="1" customHeight="1">
      <c r="A243" s="140"/>
      <c r="B243" s="140"/>
      <c r="C243" s="141"/>
      <c r="D243" s="140"/>
      <c r="E243" s="140"/>
      <c r="F243" s="141"/>
      <c r="G243" s="140"/>
      <c r="H243" s="140"/>
    </row>
    <row r="244" spans="1:8" ht="15.75" hidden="1" customHeight="1">
      <c r="A244" s="140"/>
      <c r="B244" s="140"/>
      <c r="C244" s="141"/>
      <c r="D244" s="140"/>
      <c r="E244" s="140"/>
      <c r="F244" s="141"/>
      <c r="G244" s="140"/>
      <c r="H244" s="140"/>
    </row>
    <row r="245" spans="1:8" ht="15.75" hidden="1" customHeight="1">
      <c r="A245" s="140"/>
      <c r="B245" s="140"/>
      <c r="C245" s="141"/>
      <c r="D245" s="140"/>
      <c r="E245" s="140"/>
      <c r="F245" s="141"/>
      <c r="G245" s="140"/>
      <c r="H245" s="140"/>
    </row>
    <row r="246" spans="1:8" ht="15.75" hidden="1" customHeight="1">
      <c r="A246" s="140"/>
      <c r="B246" s="140"/>
      <c r="C246" s="141"/>
      <c r="D246" s="140"/>
      <c r="E246" s="140"/>
      <c r="F246" s="141"/>
      <c r="G246" s="140"/>
      <c r="H246" s="140"/>
    </row>
    <row r="247" spans="1:8" ht="15.75" hidden="1" customHeight="1">
      <c r="A247" s="140"/>
      <c r="B247" s="140"/>
      <c r="C247" s="141"/>
      <c r="D247" s="140"/>
      <c r="E247" s="140"/>
      <c r="F247" s="141"/>
      <c r="G247" s="140"/>
      <c r="H247" s="140"/>
    </row>
    <row r="248" spans="1:8" ht="15.75" hidden="1" customHeight="1">
      <c r="A248" s="140"/>
      <c r="B248" s="140"/>
      <c r="C248" s="141"/>
      <c r="D248" s="140"/>
      <c r="E248" s="140"/>
      <c r="F248" s="141"/>
      <c r="G248" s="140"/>
      <c r="H248" s="140"/>
    </row>
    <row r="249" spans="1:8" ht="15.75" hidden="1" customHeight="1">
      <c r="A249" s="140"/>
      <c r="B249" s="140"/>
      <c r="C249" s="141"/>
      <c r="D249" s="140"/>
      <c r="E249" s="140"/>
      <c r="F249" s="141"/>
      <c r="G249" s="140"/>
      <c r="H249" s="140"/>
    </row>
    <row r="250" spans="1:8" ht="15.75" hidden="1" customHeight="1">
      <c r="A250" s="140"/>
      <c r="B250" s="140"/>
      <c r="C250" s="141"/>
      <c r="D250" s="140"/>
      <c r="E250" s="140"/>
      <c r="F250" s="141"/>
      <c r="G250" s="140"/>
      <c r="H250" s="140"/>
    </row>
    <row r="251" spans="1:8" ht="15.75" hidden="1" customHeight="1">
      <c r="A251" s="140"/>
      <c r="B251" s="140"/>
      <c r="C251" s="141"/>
      <c r="D251" s="140"/>
      <c r="E251" s="140"/>
      <c r="F251" s="141"/>
      <c r="G251" s="140"/>
      <c r="H251" s="140"/>
    </row>
    <row r="252" spans="1:8" ht="15.75" hidden="1" customHeight="1">
      <c r="A252" s="140"/>
      <c r="B252" s="140"/>
      <c r="C252" s="141"/>
      <c r="D252" s="140"/>
      <c r="E252" s="140"/>
      <c r="F252" s="141"/>
      <c r="G252" s="140"/>
      <c r="H252" s="140"/>
    </row>
    <row r="253" spans="1:8" ht="15.75" hidden="1" customHeight="1">
      <c r="A253" s="140"/>
      <c r="B253" s="140"/>
      <c r="C253" s="141"/>
      <c r="D253" s="140"/>
      <c r="E253" s="140"/>
      <c r="F253" s="141"/>
      <c r="G253" s="140"/>
      <c r="H253" s="140"/>
    </row>
    <row r="254" spans="1:8" ht="15.75" hidden="1" customHeight="1">
      <c r="A254" s="140"/>
      <c r="B254" s="140"/>
      <c r="C254" s="141"/>
      <c r="D254" s="140"/>
      <c r="E254" s="140"/>
      <c r="F254" s="141"/>
      <c r="G254" s="140"/>
      <c r="H254" s="140"/>
    </row>
    <row r="255" spans="1:8" ht="15.75" hidden="1" customHeight="1">
      <c r="A255" s="140"/>
      <c r="B255" s="140"/>
      <c r="C255" s="141"/>
      <c r="D255" s="140"/>
      <c r="E255" s="140"/>
      <c r="F255" s="141"/>
      <c r="G255" s="140"/>
      <c r="H255" s="140"/>
    </row>
    <row r="256" spans="1:8" ht="15.75" hidden="1" customHeight="1">
      <c r="A256" s="140"/>
      <c r="B256" s="140"/>
      <c r="C256" s="141"/>
      <c r="D256" s="140"/>
      <c r="E256" s="140"/>
      <c r="F256" s="141"/>
      <c r="G256" s="140"/>
      <c r="H256" s="140"/>
    </row>
    <row r="257" spans="1:8" ht="15.75" hidden="1" customHeight="1">
      <c r="A257" s="140"/>
      <c r="B257" s="140"/>
      <c r="C257" s="141"/>
      <c r="D257" s="140"/>
      <c r="E257" s="140"/>
      <c r="F257" s="141"/>
      <c r="G257" s="140"/>
      <c r="H257" s="140"/>
    </row>
    <row r="258" spans="1:8" ht="15.75" hidden="1" customHeight="1">
      <c r="A258" s="140"/>
      <c r="B258" s="140"/>
      <c r="C258" s="141"/>
      <c r="D258" s="140"/>
      <c r="E258" s="140"/>
      <c r="F258" s="141"/>
      <c r="G258" s="140"/>
      <c r="H258" s="140"/>
    </row>
    <row r="259" spans="1:8" ht="15.75" hidden="1" customHeight="1">
      <c r="A259" s="140"/>
      <c r="B259" s="140"/>
      <c r="C259" s="141"/>
      <c r="D259" s="140"/>
      <c r="E259" s="140"/>
      <c r="F259" s="141"/>
      <c r="G259" s="140"/>
      <c r="H259" s="140"/>
    </row>
    <row r="260" spans="1:8" ht="15.75" hidden="1" customHeight="1">
      <c r="A260" s="140"/>
      <c r="B260" s="140"/>
      <c r="C260" s="141"/>
      <c r="D260" s="140"/>
      <c r="E260" s="140"/>
      <c r="F260" s="141"/>
      <c r="G260" s="140"/>
      <c r="H260" s="140"/>
    </row>
    <row r="261" spans="1:8" ht="15.75" hidden="1" customHeight="1">
      <c r="A261" s="140"/>
      <c r="B261" s="140"/>
      <c r="C261" s="141"/>
      <c r="D261" s="140"/>
      <c r="E261" s="140"/>
      <c r="F261" s="141"/>
      <c r="G261" s="140"/>
      <c r="H261" s="140"/>
    </row>
    <row r="262" spans="1:8" ht="15.75" hidden="1" customHeight="1">
      <c r="A262" s="140"/>
      <c r="B262" s="140"/>
      <c r="C262" s="141"/>
      <c r="D262" s="140"/>
      <c r="E262" s="140"/>
      <c r="F262" s="141"/>
      <c r="G262" s="140"/>
      <c r="H262" s="140"/>
    </row>
    <row r="263" spans="1:8" ht="15.75" hidden="1" customHeight="1">
      <c r="A263" s="140"/>
      <c r="B263" s="140"/>
      <c r="C263" s="141"/>
      <c r="D263" s="140"/>
      <c r="E263" s="140"/>
      <c r="F263" s="141"/>
      <c r="G263" s="140"/>
      <c r="H263" s="140"/>
    </row>
    <row r="264" spans="1:8" ht="15.75" hidden="1" customHeight="1">
      <c r="A264" s="140"/>
      <c r="B264" s="140"/>
      <c r="C264" s="141"/>
      <c r="D264" s="140"/>
      <c r="E264" s="140"/>
      <c r="F264" s="141"/>
      <c r="G264" s="140"/>
      <c r="H264" s="140"/>
    </row>
    <row r="265" spans="1:8" ht="15.75" hidden="1" customHeight="1">
      <c r="A265" s="140"/>
      <c r="B265" s="140"/>
      <c r="C265" s="141"/>
      <c r="D265" s="140"/>
      <c r="E265" s="140"/>
      <c r="F265" s="141"/>
      <c r="G265" s="140"/>
      <c r="H265" s="140"/>
    </row>
    <row r="266" spans="1:8" ht="15.75" hidden="1" customHeight="1">
      <c r="A266" s="140"/>
      <c r="B266" s="140"/>
      <c r="C266" s="141"/>
      <c r="D266" s="140"/>
      <c r="E266" s="140"/>
      <c r="F266" s="141"/>
      <c r="G266" s="140"/>
      <c r="H266" s="140"/>
    </row>
    <row r="267" spans="1:8" ht="15.75" hidden="1" customHeight="1">
      <c r="A267" s="140"/>
      <c r="B267" s="140"/>
      <c r="C267" s="141"/>
      <c r="D267" s="140"/>
      <c r="E267" s="140"/>
      <c r="F267" s="141"/>
      <c r="G267" s="140"/>
      <c r="H267" s="140"/>
    </row>
    <row r="268" spans="1:8" ht="15.75" hidden="1" customHeight="1">
      <c r="A268" s="140"/>
      <c r="B268" s="140"/>
      <c r="C268" s="141"/>
      <c r="D268" s="140"/>
      <c r="E268" s="140"/>
      <c r="F268" s="141"/>
      <c r="G268" s="140"/>
      <c r="H268" s="140"/>
    </row>
    <row r="269" spans="1:8" ht="15.75" hidden="1" customHeight="1">
      <c r="A269" s="140"/>
      <c r="B269" s="140"/>
      <c r="C269" s="141"/>
      <c r="D269" s="140"/>
      <c r="E269" s="140"/>
      <c r="F269" s="141"/>
      <c r="G269" s="140"/>
      <c r="H269" s="140"/>
    </row>
    <row r="270" spans="1:8" ht="15.75" hidden="1" customHeight="1">
      <c r="A270" s="140"/>
      <c r="B270" s="140"/>
      <c r="C270" s="141"/>
      <c r="D270" s="140"/>
      <c r="E270" s="140"/>
      <c r="F270" s="141"/>
      <c r="G270" s="140"/>
      <c r="H270" s="140"/>
    </row>
    <row r="271" spans="1:8" ht="15.75" hidden="1" customHeight="1">
      <c r="A271" s="140"/>
      <c r="B271" s="140"/>
      <c r="C271" s="141"/>
      <c r="D271" s="140"/>
      <c r="E271" s="140"/>
      <c r="F271" s="141"/>
      <c r="G271" s="140"/>
      <c r="H271" s="140"/>
    </row>
    <row r="272" spans="1:8" ht="15.75" hidden="1" customHeight="1">
      <c r="A272" s="140"/>
      <c r="B272" s="140"/>
      <c r="C272" s="141"/>
      <c r="D272" s="140"/>
      <c r="E272" s="140"/>
      <c r="F272" s="141"/>
      <c r="G272" s="140"/>
      <c r="H272" s="140"/>
    </row>
    <row r="273" spans="1:8" ht="15.75" hidden="1" customHeight="1">
      <c r="A273" s="140"/>
      <c r="B273" s="140"/>
      <c r="C273" s="141"/>
      <c r="D273" s="140"/>
      <c r="E273" s="140"/>
      <c r="F273" s="141"/>
      <c r="G273" s="140"/>
      <c r="H273" s="140"/>
    </row>
    <row r="274" spans="1:8" ht="15.75" hidden="1" customHeight="1">
      <c r="A274" s="140"/>
      <c r="B274" s="140"/>
      <c r="C274" s="141"/>
      <c r="D274" s="140"/>
      <c r="E274" s="140"/>
      <c r="F274" s="141"/>
      <c r="G274" s="140"/>
      <c r="H274" s="140"/>
    </row>
    <row r="275" spans="1:8" ht="15.75" hidden="1" customHeight="1">
      <c r="A275" s="140"/>
      <c r="B275" s="140"/>
      <c r="C275" s="141"/>
      <c r="D275" s="140"/>
      <c r="E275" s="140"/>
      <c r="F275" s="141"/>
      <c r="G275" s="140"/>
      <c r="H275" s="140"/>
    </row>
    <row r="276" spans="1:8" ht="15.75" hidden="1" customHeight="1">
      <c r="A276" s="140"/>
      <c r="B276" s="140"/>
      <c r="C276" s="141"/>
      <c r="D276" s="140"/>
      <c r="E276" s="140"/>
      <c r="F276" s="141"/>
      <c r="G276" s="140"/>
      <c r="H276" s="140"/>
    </row>
    <row r="277" spans="1:8" ht="15.75" hidden="1" customHeight="1">
      <c r="A277" s="140"/>
      <c r="B277" s="140"/>
      <c r="C277" s="141"/>
      <c r="D277" s="140"/>
      <c r="E277" s="140"/>
      <c r="F277" s="141"/>
      <c r="G277" s="140"/>
      <c r="H277" s="140"/>
    </row>
    <row r="278" spans="1:8" ht="15.75" hidden="1" customHeight="1">
      <c r="A278" s="140"/>
      <c r="B278" s="140"/>
      <c r="C278" s="141"/>
      <c r="D278" s="140"/>
      <c r="E278" s="140"/>
      <c r="F278" s="141"/>
      <c r="G278" s="140"/>
      <c r="H278" s="140"/>
    </row>
    <row r="279" spans="1:8" ht="15.75" hidden="1" customHeight="1">
      <c r="A279" s="140"/>
      <c r="B279" s="140"/>
      <c r="C279" s="141"/>
      <c r="D279" s="140"/>
      <c r="E279" s="140"/>
      <c r="F279" s="141"/>
      <c r="G279" s="140"/>
      <c r="H279" s="140"/>
    </row>
    <row r="280" spans="1:8" ht="15.75" hidden="1" customHeight="1">
      <c r="A280" s="140"/>
      <c r="B280" s="140"/>
      <c r="C280" s="141"/>
      <c r="D280" s="140"/>
      <c r="E280" s="140"/>
      <c r="F280" s="141"/>
      <c r="G280" s="140"/>
      <c r="H280" s="140"/>
    </row>
    <row r="281" spans="1:8" ht="15.75" hidden="1" customHeight="1">
      <c r="A281" s="140"/>
      <c r="B281" s="140"/>
      <c r="C281" s="141"/>
      <c r="D281" s="140"/>
      <c r="E281" s="140"/>
      <c r="F281" s="141"/>
      <c r="G281" s="140"/>
      <c r="H281" s="140"/>
    </row>
    <row r="282" spans="1:8" ht="15.75" hidden="1" customHeight="1">
      <c r="A282" s="140"/>
      <c r="B282" s="140"/>
      <c r="C282" s="141"/>
      <c r="D282" s="140"/>
      <c r="E282" s="140"/>
      <c r="F282" s="141"/>
      <c r="G282" s="140"/>
      <c r="H282" s="140"/>
    </row>
    <row r="283" spans="1:8" ht="15.75" hidden="1" customHeight="1">
      <c r="A283" s="140"/>
      <c r="B283" s="140"/>
      <c r="C283" s="141"/>
      <c r="D283" s="140"/>
      <c r="E283" s="140"/>
      <c r="F283" s="141"/>
      <c r="G283" s="140"/>
      <c r="H283" s="140"/>
    </row>
    <row r="284" spans="1:8" ht="15.75" hidden="1" customHeight="1">
      <c r="A284" s="140"/>
      <c r="B284" s="140"/>
      <c r="C284" s="141"/>
      <c r="D284" s="140"/>
      <c r="E284" s="140"/>
      <c r="F284" s="141"/>
      <c r="G284" s="140"/>
      <c r="H284" s="140"/>
    </row>
    <row r="285" spans="1:8" ht="15.75" hidden="1" customHeight="1">
      <c r="A285" s="140"/>
      <c r="B285" s="140"/>
      <c r="C285" s="141"/>
      <c r="D285" s="140"/>
      <c r="E285" s="140"/>
      <c r="F285" s="141"/>
      <c r="G285" s="140"/>
      <c r="H285" s="140"/>
    </row>
    <row r="286" spans="1:8" ht="15.75" hidden="1" customHeight="1">
      <c r="A286" s="140"/>
      <c r="B286" s="140"/>
      <c r="C286" s="141"/>
      <c r="D286" s="140"/>
      <c r="E286" s="140"/>
      <c r="F286" s="141"/>
      <c r="G286" s="140"/>
      <c r="H286" s="140"/>
    </row>
    <row r="287" spans="1:8" ht="15.75" hidden="1" customHeight="1">
      <c r="A287" s="140"/>
      <c r="B287" s="140"/>
      <c r="C287" s="141"/>
      <c r="D287" s="140"/>
      <c r="E287" s="140"/>
      <c r="F287" s="141"/>
      <c r="G287" s="140"/>
      <c r="H287" s="140"/>
    </row>
    <row r="288" spans="1:8" ht="15.75" hidden="1" customHeight="1">
      <c r="A288" s="140"/>
      <c r="B288" s="140"/>
      <c r="C288" s="141"/>
      <c r="D288" s="140"/>
      <c r="E288" s="140"/>
      <c r="F288" s="141"/>
      <c r="G288" s="140"/>
      <c r="H288" s="140"/>
    </row>
    <row r="289" spans="1:8" ht="15.75" hidden="1" customHeight="1">
      <c r="A289" s="140"/>
      <c r="B289" s="140"/>
      <c r="C289" s="141"/>
      <c r="D289" s="140"/>
      <c r="E289" s="140"/>
      <c r="F289" s="141"/>
      <c r="G289" s="140"/>
      <c r="H289" s="140"/>
    </row>
    <row r="290" spans="1:8" ht="15.75" hidden="1" customHeight="1">
      <c r="A290" s="140"/>
      <c r="B290" s="140"/>
      <c r="C290" s="141"/>
      <c r="D290" s="140"/>
      <c r="E290" s="140"/>
      <c r="F290" s="141"/>
      <c r="G290" s="140"/>
      <c r="H290" s="140"/>
    </row>
    <row r="291" spans="1:8" ht="15.75" hidden="1" customHeight="1">
      <c r="A291" s="140"/>
      <c r="B291" s="140"/>
      <c r="C291" s="141"/>
      <c r="D291" s="140"/>
      <c r="E291" s="140"/>
      <c r="F291" s="141"/>
      <c r="G291" s="140"/>
      <c r="H291" s="140"/>
    </row>
    <row r="292" spans="1:8" ht="15.75" hidden="1" customHeight="1">
      <c r="A292" s="140"/>
      <c r="B292" s="140"/>
      <c r="C292" s="141"/>
      <c r="D292" s="140"/>
      <c r="E292" s="140"/>
      <c r="F292" s="141"/>
      <c r="G292" s="140"/>
      <c r="H292" s="140"/>
    </row>
    <row r="293" spans="1:8" ht="15.75" hidden="1" customHeight="1">
      <c r="A293" s="140"/>
      <c r="B293" s="140"/>
      <c r="C293" s="141"/>
      <c r="D293" s="140"/>
      <c r="E293" s="140"/>
      <c r="F293" s="141"/>
      <c r="G293" s="140"/>
      <c r="H293" s="140"/>
    </row>
    <row r="294" spans="1:8" ht="15.75" hidden="1" customHeight="1">
      <c r="A294" s="140"/>
      <c r="B294" s="140"/>
      <c r="C294" s="141"/>
      <c r="D294" s="140"/>
      <c r="E294" s="140"/>
      <c r="F294" s="141"/>
      <c r="G294" s="140"/>
      <c r="H294" s="140"/>
    </row>
    <row r="295" spans="1:8" ht="15.75" hidden="1" customHeight="1">
      <c r="A295" s="140"/>
      <c r="B295" s="140"/>
      <c r="C295" s="141"/>
      <c r="D295" s="140"/>
      <c r="E295" s="140"/>
      <c r="F295" s="141"/>
      <c r="G295" s="140"/>
      <c r="H295" s="140"/>
    </row>
    <row r="296" spans="1:8" ht="15.75" hidden="1" customHeight="1">
      <c r="A296" s="140"/>
      <c r="B296" s="140"/>
      <c r="C296" s="141"/>
      <c r="D296" s="140"/>
      <c r="E296" s="140"/>
      <c r="F296" s="141"/>
      <c r="G296" s="140"/>
      <c r="H296" s="140"/>
    </row>
    <row r="297" spans="1:8" ht="15.75" hidden="1" customHeight="1">
      <c r="A297" s="140"/>
      <c r="B297" s="140"/>
      <c r="C297" s="141"/>
      <c r="D297" s="140"/>
      <c r="E297" s="140"/>
      <c r="F297" s="141"/>
      <c r="G297" s="140"/>
      <c r="H297" s="140"/>
    </row>
    <row r="298" spans="1:8" ht="15.75" hidden="1" customHeight="1">
      <c r="A298" s="140"/>
      <c r="B298" s="140"/>
      <c r="C298" s="141"/>
      <c r="D298" s="140"/>
      <c r="E298" s="140"/>
      <c r="F298" s="141"/>
      <c r="G298" s="140"/>
      <c r="H298" s="140"/>
    </row>
    <row r="299" spans="1:8" ht="15.75" hidden="1" customHeight="1">
      <c r="A299" s="140"/>
      <c r="B299" s="140"/>
      <c r="C299" s="141"/>
      <c r="D299" s="140"/>
      <c r="E299" s="140"/>
      <c r="F299" s="141"/>
      <c r="G299" s="140"/>
      <c r="H299" s="140"/>
    </row>
    <row r="300" spans="1:8" ht="15.75" hidden="1" customHeight="1">
      <c r="A300" s="140"/>
      <c r="B300" s="140"/>
      <c r="C300" s="141"/>
      <c r="D300" s="140"/>
      <c r="E300" s="140"/>
      <c r="F300" s="141"/>
      <c r="G300" s="140"/>
      <c r="H300" s="140"/>
    </row>
    <row r="301" spans="1:8" ht="15.75" hidden="1" customHeight="1">
      <c r="A301" s="140"/>
      <c r="B301" s="140"/>
      <c r="C301" s="141"/>
      <c r="D301" s="140"/>
      <c r="E301" s="140"/>
      <c r="F301" s="141"/>
      <c r="G301" s="140"/>
      <c r="H301" s="140"/>
    </row>
    <row r="302" spans="1:8" ht="15.75" hidden="1" customHeight="1">
      <c r="A302" s="140"/>
      <c r="B302" s="140"/>
      <c r="C302" s="141"/>
      <c r="D302" s="140"/>
      <c r="E302" s="140"/>
      <c r="F302" s="141"/>
      <c r="G302" s="140"/>
      <c r="H302" s="140"/>
    </row>
    <row r="303" spans="1:8" ht="15.75" hidden="1" customHeight="1">
      <c r="A303" s="140"/>
      <c r="B303" s="140"/>
      <c r="C303" s="141"/>
      <c r="D303" s="140"/>
      <c r="E303" s="140"/>
      <c r="F303" s="141"/>
      <c r="G303" s="140"/>
      <c r="H303" s="140"/>
    </row>
    <row r="304" spans="1:8" ht="15.75" hidden="1" customHeight="1">
      <c r="A304" s="140"/>
      <c r="B304" s="140"/>
      <c r="C304" s="141"/>
      <c r="D304" s="140"/>
      <c r="E304" s="140"/>
      <c r="F304" s="141"/>
      <c r="G304" s="140"/>
      <c r="H304" s="140"/>
    </row>
    <row r="305" spans="1:8" ht="15.75" hidden="1" customHeight="1">
      <c r="A305" s="140"/>
      <c r="B305" s="140"/>
      <c r="C305" s="141"/>
      <c r="D305" s="140"/>
      <c r="E305" s="140"/>
      <c r="F305" s="141"/>
      <c r="G305" s="140"/>
      <c r="H305" s="140"/>
    </row>
    <row r="306" spans="1:8" ht="15.75" hidden="1" customHeight="1">
      <c r="A306" s="140"/>
      <c r="B306" s="140"/>
      <c r="C306" s="141"/>
      <c r="D306" s="140"/>
      <c r="E306" s="140"/>
      <c r="F306" s="141"/>
      <c r="G306" s="140"/>
      <c r="H306" s="140"/>
    </row>
    <row r="307" spans="1:8" ht="15.75" hidden="1" customHeight="1">
      <c r="A307" s="140"/>
      <c r="B307" s="140"/>
      <c r="C307" s="141"/>
      <c r="D307" s="140"/>
      <c r="E307" s="140"/>
      <c r="F307" s="141"/>
      <c r="G307" s="140"/>
      <c r="H307" s="140"/>
    </row>
    <row r="308" spans="1:8" ht="15.75" hidden="1" customHeight="1">
      <c r="A308" s="140"/>
      <c r="B308" s="140"/>
      <c r="C308" s="141"/>
      <c r="D308" s="140"/>
      <c r="E308" s="140"/>
      <c r="F308" s="141"/>
      <c r="G308" s="140"/>
      <c r="H308" s="140"/>
    </row>
    <row r="309" spans="1:8" ht="15.75" hidden="1" customHeight="1">
      <c r="A309" s="140"/>
      <c r="B309" s="140"/>
      <c r="C309" s="141"/>
      <c r="D309" s="140"/>
      <c r="E309" s="140"/>
      <c r="F309" s="141"/>
      <c r="G309" s="140"/>
      <c r="H309" s="140"/>
    </row>
    <row r="310" spans="1:8" ht="15.75" hidden="1" customHeight="1">
      <c r="A310" s="140"/>
      <c r="B310" s="140"/>
      <c r="C310" s="141"/>
      <c r="D310" s="140"/>
      <c r="E310" s="140"/>
      <c r="F310" s="141"/>
      <c r="G310" s="140"/>
      <c r="H310" s="140"/>
    </row>
    <row r="311" spans="1:8" ht="15.75" hidden="1" customHeight="1">
      <c r="A311" s="140"/>
      <c r="B311" s="140"/>
      <c r="C311" s="141"/>
      <c r="D311" s="140"/>
      <c r="E311" s="140"/>
      <c r="F311" s="141"/>
      <c r="G311" s="140"/>
      <c r="H311" s="140"/>
    </row>
    <row r="312" spans="1:8" ht="15.75" hidden="1" customHeight="1">
      <c r="A312" s="140"/>
      <c r="B312" s="140"/>
      <c r="C312" s="141"/>
      <c r="D312" s="140"/>
      <c r="E312" s="140"/>
      <c r="F312" s="141"/>
      <c r="G312" s="140"/>
      <c r="H312" s="140"/>
    </row>
    <row r="313" spans="1:8" ht="15.75" hidden="1" customHeight="1">
      <c r="A313" s="140"/>
      <c r="B313" s="140"/>
      <c r="C313" s="141"/>
      <c r="D313" s="140"/>
      <c r="E313" s="140"/>
      <c r="F313" s="141"/>
      <c r="G313" s="140"/>
      <c r="H313" s="140"/>
    </row>
    <row r="314" spans="1:8" ht="15.75" hidden="1" customHeight="1">
      <c r="A314" s="140"/>
      <c r="B314" s="140"/>
      <c r="C314" s="141"/>
      <c r="D314" s="140"/>
      <c r="E314" s="140"/>
      <c r="F314" s="141"/>
      <c r="G314" s="140"/>
      <c r="H314" s="140"/>
    </row>
    <row r="315" spans="1:8" ht="15.75" hidden="1" customHeight="1">
      <c r="A315" s="140"/>
      <c r="B315" s="140"/>
      <c r="C315" s="141"/>
      <c r="D315" s="140"/>
      <c r="E315" s="140"/>
      <c r="F315" s="141"/>
      <c r="G315" s="140"/>
      <c r="H315" s="140"/>
    </row>
    <row r="316" spans="1:8" ht="15.75" hidden="1" customHeight="1">
      <c r="A316" s="140"/>
      <c r="B316" s="140"/>
      <c r="C316" s="141"/>
      <c r="D316" s="140"/>
      <c r="E316" s="140"/>
      <c r="F316" s="141"/>
      <c r="G316" s="140"/>
      <c r="H316" s="140"/>
    </row>
    <row r="317" spans="1:8" ht="15.75" hidden="1" customHeight="1">
      <c r="A317" s="140"/>
      <c r="B317" s="140"/>
      <c r="C317" s="141"/>
      <c r="D317" s="140"/>
      <c r="E317" s="140"/>
      <c r="F317" s="141"/>
      <c r="G317" s="140"/>
      <c r="H317" s="140"/>
    </row>
    <row r="318" spans="1:8" ht="15.75" hidden="1" customHeight="1">
      <c r="A318" s="140"/>
      <c r="B318" s="140"/>
      <c r="C318" s="141"/>
      <c r="D318" s="140"/>
      <c r="E318" s="140"/>
      <c r="F318" s="141"/>
      <c r="G318" s="140"/>
      <c r="H318" s="140"/>
    </row>
    <row r="319" spans="1:8" ht="15.75" hidden="1" customHeight="1">
      <c r="A319" s="140"/>
      <c r="B319" s="140"/>
      <c r="C319" s="141"/>
      <c r="D319" s="140"/>
      <c r="E319" s="140"/>
      <c r="F319" s="141"/>
      <c r="G319" s="140"/>
      <c r="H319" s="140"/>
    </row>
    <row r="320" spans="1:8" ht="15.75" hidden="1" customHeight="1">
      <c r="A320" s="140"/>
      <c r="B320" s="140"/>
      <c r="C320" s="141"/>
      <c r="D320" s="140"/>
      <c r="E320" s="140"/>
      <c r="F320" s="141"/>
      <c r="G320" s="140"/>
      <c r="H320" s="140"/>
    </row>
    <row r="321" spans="1:8" ht="15.75" hidden="1" customHeight="1">
      <c r="A321" s="140"/>
      <c r="B321" s="140"/>
      <c r="C321" s="141"/>
      <c r="D321" s="140"/>
      <c r="E321" s="140"/>
      <c r="F321" s="141"/>
      <c r="G321" s="140"/>
      <c r="H321" s="140"/>
    </row>
    <row r="322" spans="1:8" ht="15.75" hidden="1" customHeight="1">
      <c r="A322" s="140"/>
      <c r="B322" s="140"/>
      <c r="C322" s="141"/>
      <c r="D322" s="140"/>
      <c r="E322" s="140"/>
      <c r="F322" s="141"/>
      <c r="G322" s="140"/>
      <c r="H322" s="140"/>
    </row>
    <row r="323" spans="1:8" ht="15.75" hidden="1" customHeight="1">
      <c r="A323" s="140"/>
      <c r="B323" s="140"/>
      <c r="C323" s="141"/>
      <c r="D323" s="140"/>
      <c r="E323" s="140"/>
      <c r="F323" s="141"/>
      <c r="G323" s="140"/>
      <c r="H323" s="140"/>
    </row>
    <row r="324" spans="1:8" ht="15.75" hidden="1" customHeight="1">
      <c r="A324" s="140"/>
      <c r="B324" s="140"/>
      <c r="C324" s="141"/>
      <c r="D324" s="140"/>
      <c r="E324" s="140"/>
      <c r="F324" s="141"/>
      <c r="G324" s="140"/>
      <c r="H324" s="140"/>
    </row>
    <row r="325" spans="1:8" ht="15.75" hidden="1" customHeight="1">
      <c r="A325" s="140"/>
      <c r="B325" s="140"/>
      <c r="C325" s="141"/>
      <c r="D325" s="140"/>
      <c r="E325" s="140"/>
      <c r="F325" s="141"/>
      <c r="G325" s="140"/>
      <c r="H325" s="140"/>
    </row>
    <row r="326" spans="1:8" ht="15.75" hidden="1" customHeight="1">
      <c r="A326" s="140"/>
      <c r="B326" s="140"/>
      <c r="C326" s="141"/>
      <c r="D326" s="140"/>
      <c r="E326" s="140"/>
      <c r="F326" s="141"/>
      <c r="G326" s="140"/>
      <c r="H326" s="140"/>
    </row>
    <row r="327" spans="1:8" ht="15.75" hidden="1" customHeight="1">
      <c r="A327" s="140"/>
      <c r="B327" s="140"/>
      <c r="C327" s="141"/>
      <c r="D327" s="140"/>
      <c r="E327" s="140"/>
      <c r="F327" s="141"/>
      <c r="G327" s="140"/>
      <c r="H327" s="140"/>
    </row>
    <row r="328" spans="1:8" ht="15.75" hidden="1" customHeight="1">
      <c r="A328" s="140"/>
      <c r="B328" s="140"/>
      <c r="C328" s="141"/>
      <c r="D328" s="140"/>
      <c r="E328" s="140"/>
      <c r="F328" s="141"/>
      <c r="G328" s="140"/>
      <c r="H328" s="140"/>
    </row>
    <row r="329" spans="1:8" ht="15.75" hidden="1" customHeight="1">
      <c r="A329" s="140"/>
      <c r="B329" s="140"/>
      <c r="C329" s="141"/>
      <c r="D329" s="140"/>
      <c r="E329" s="140"/>
      <c r="F329" s="141"/>
      <c r="G329" s="140"/>
      <c r="H329" s="140"/>
    </row>
    <row r="330" spans="1:8" ht="15.75" hidden="1" customHeight="1">
      <c r="A330" s="140"/>
      <c r="B330" s="140"/>
      <c r="C330" s="141"/>
      <c r="D330" s="140"/>
      <c r="E330" s="140"/>
      <c r="F330" s="141"/>
      <c r="G330" s="140"/>
      <c r="H330" s="140"/>
    </row>
    <row r="331" spans="1:8" ht="15.75" hidden="1" customHeight="1">
      <c r="A331" s="140"/>
      <c r="B331" s="140"/>
      <c r="C331" s="141"/>
      <c r="D331" s="140"/>
      <c r="E331" s="140"/>
      <c r="F331" s="141"/>
      <c r="G331" s="140"/>
      <c r="H331" s="140"/>
    </row>
    <row r="332" spans="1:8" ht="15.75" hidden="1" customHeight="1">
      <c r="A332" s="140"/>
      <c r="B332" s="140"/>
      <c r="C332" s="141"/>
      <c r="D332" s="140"/>
      <c r="E332" s="140"/>
      <c r="F332" s="141"/>
      <c r="G332" s="140"/>
      <c r="H332" s="140"/>
    </row>
    <row r="333" spans="1:8" ht="15.75" hidden="1" customHeight="1">
      <c r="A333" s="140"/>
      <c r="B333" s="140"/>
      <c r="C333" s="141"/>
      <c r="D333" s="140"/>
      <c r="E333" s="140"/>
      <c r="F333" s="141"/>
      <c r="G333" s="140"/>
      <c r="H333" s="140"/>
    </row>
    <row r="334" spans="1:8" ht="15.75" hidden="1" customHeight="1">
      <c r="A334" s="140"/>
      <c r="B334" s="140"/>
      <c r="C334" s="141"/>
      <c r="D334" s="140"/>
      <c r="E334" s="140"/>
      <c r="F334" s="141"/>
      <c r="G334" s="140"/>
      <c r="H334" s="140"/>
    </row>
    <row r="335" spans="1:8" ht="15.75" hidden="1" customHeight="1">
      <c r="A335" s="140"/>
      <c r="B335" s="140"/>
      <c r="C335" s="141"/>
      <c r="D335" s="140"/>
      <c r="E335" s="140"/>
      <c r="F335" s="141"/>
      <c r="G335" s="140"/>
      <c r="H335" s="140"/>
    </row>
    <row r="336" spans="1:8" ht="15.75" hidden="1" customHeight="1">
      <c r="A336" s="140"/>
      <c r="B336" s="140"/>
      <c r="C336" s="141"/>
      <c r="D336" s="140"/>
      <c r="E336" s="140"/>
      <c r="F336" s="141"/>
      <c r="G336" s="140"/>
      <c r="H336" s="140"/>
    </row>
    <row r="337" spans="1:8" ht="15.75" hidden="1" customHeight="1">
      <c r="A337" s="140"/>
      <c r="B337" s="140"/>
      <c r="C337" s="141"/>
      <c r="D337" s="140"/>
      <c r="E337" s="140"/>
      <c r="F337" s="141"/>
      <c r="G337" s="140"/>
      <c r="H337" s="140"/>
    </row>
    <row r="338" spans="1:8" ht="15.75" hidden="1" customHeight="1">
      <c r="A338" s="140"/>
      <c r="B338" s="140"/>
      <c r="C338" s="141"/>
      <c r="D338" s="140"/>
      <c r="E338" s="140"/>
      <c r="F338" s="141"/>
      <c r="G338" s="140"/>
      <c r="H338" s="140"/>
    </row>
    <row r="339" spans="1:8" ht="15.75" hidden="1" customHeight="1">
      <c r="A339" s="140"/>
      <c r="B339" s="140"/>
      <c r="C339" s="141"/>
      <c r="D339" s="140"/>
      <c r="E339" s="140"/>
      <c r="F339" s="141"/>
      <c r="G339" s="140"/>
      <c r="H339" s="140"/>
    </row>
    <row r="340" spans="1:8" ht="15.75" hidden="1" customHeight="1">
      <c r="A340" s="140"/>
      <c r="B340" s="140"/>
      <c r="C340" s="141"/>
      <c r="D340" s="140"/>
      <c r="E340" s="140"/>
      <c r="F340" s="141"/>
      <c r="G340" s="140"/>
      <c r="H340" s="140"/>
    </row>
    <row r="341" spans="1:8" ht="15.75" hidden="1" customHeight="1">
      <c r="A341" s="140"/>
      <c r="B341" s="140"/>
      <c r="C341" s="141"/>
      <c r="D341" s="140"/>
      <c r="E341" s="140"/>
      <c r="F341" s="141"/>
      <c r="G341" s="140"/>
      <c r="H341" s="140"/>
    </row>
    <row r="342" spans="1:8" ht="15.75" hidden="1" customHeight="1">
      <c r="A342" s="140"/>
      <c r="B342" s="140"/>
      <c r="C342" s="141"/>
      <c r="D342" s="140"/>
      <c r="E342" s="140"/>
      <c r="F342" s="141"/>
      <c r="G342" s="140"/>
      <c r="H342" s="140"/>
    </row>
    <row r="343" spans="1:8" ht="15.75" hidden="1" customHeight="1">
      <c r="A343" s="140"/>
      <c r="B343" s="140"/>
      <c r="C343" s="141"/>
      <c r="D343" s="140"/>
      <c r="E343" s="140"/>
      <c r="F343" s="141"/>
      <c r="G343" s="140"/>
      <c r="H343" s="140"/>
    </row>
    <row r="344" spans="1:8" ht="15.75" hidden="1" customHeight="1">
      <c r="A344" s="140"/>
      <c r="B344" s="140"/>
      <c r="C344" s="141"/>
      <c r="D344" s="140"/>
      <c r="E344" s="140"/>
      <c r="F344" s="141"/>
      <c r="G344" s="140"/>
      <c r="H344" s="140"/>
    </row>
    <row r="345" spans="1:8" ht="15.75" hidden="1" customHeight="1">
      <c r="A345" s="140"/>
      <c r="B345" s="140"/>
      <c r="C345" s="141"/>
      <c r="D345" s="140"/>
      <c r="E345" s="140"/>
      <c r="F345" s="141"/>
      <c r="G345" s="140"/>
      <c r="H345" s="140"/>
    </row>
    <row r="346" spans="1:8" ht="15.75" hidden="1" customHeight="1">
      <c r="A346" s="140"/>
      <c r="B346" s="140"/>
      <c r="C346" s="141"/>
      <c r="D346" s="140"/>
      <c r="E346" s="140"/>
      <c r="F346" s="141"/>
      <c r="G346" s="140"/>
      <c r="H346" s="140"/>
    </row>
    <row r="347" spans="1:8" ht="15.75" hidden="1" customHeight="1">
      <c r="A347" s="140"/>
      <c r="B347" s="140"/>
      <c r="C347" s="141"/>
      <c r="D347" s="140"/>
      <c r="E347" s="140"/>
      <c r="F347" s="141"/>
      <c r="G347" s="140"/>
      <c r="H347" s="140"/>
    </row>
    <row r="348" spans="1:8" ht="15.75" hidden="1" customHeight="1">
      <c r="A348" s="140"/>
      <c r="B348" s="140"/>
      <c r="C348" s="141"/>
      <c r="D348" s="140"/>
      <c r="E348" s="140"/>
      <c r="F348" s="141"/>
      <c r="G348" s="140"/>
      <c r="H348" s="140"/>
    </row>
    <row r="349" spans="1:8" ht="15.75" hidden="1" customHeight="1">
      <c r="A349" s="140"/>
      <c r="B349" s="140"/>
      <c r="C349" s="141"/>
      <c r="D349" s="140"/>
      <c r="E349" s="140"/>
      <c r="F349" s="141"/>
      <c r="G349" s="140"/>
      <c r="H349" s="140"/>
    </row>
    <row r="350" spans="1:8" ht="15.75" hidden="1" customHeight="1">
      <c r="A350" s="140"/>
      <c r="B350" s="140"/>
      <c r="C350" s="141"/>
      <c r="D350" s="140"/>
      <c r="E350" s="140"/>
      <c r="F350" s="141"/>
      <c r="G350" s="140"/>
      <c r="H350" s="140"/>
    </row>
    <row r="351" spans="1:8" ht="15.75" hidden="1" customHeight="1">
      <c r="A351" s="140"/>
      <c r="B351" s="140"/>
      <c r="C351" s="141"/>
      <c r="D351" s="140"/>
      <c r="E351" s="140"/>
      <c r="F351" s="141"/>
      <c r="G351" s="140"/>
      <c r="H351" s="140"/>
    </row>
    <row r="352" spans="1:8" ht="15.75" hidden="1" customHeight="1">
      <c r="A352" s="140"/>
      <c r="B352" s="140"/>
      <c r="C352" s="141"/>
      <c r="D352" s="140"/>
      <c r="E352" s="140"/>
      <c r="F352" s="141"/>
      <c r="G352" s="140"/>
      <c r="H352" s="140"/>
    </row>
    <row r="353" spans="1:8" ht="15.75" hidden="1" customHeight="1">
      <c r="A353" s="140"/>
      <c r="B353" s="140"/>
      <c r="C353" s="141"/>
      <c r="D353" s="140"/>
      <c r="E353" s="140"/>
      <c r="F353" s="141"/>
      <c r="G353" s="140"/>
      <c r="H353" s="140"/>
    </row>
    <row r="354" spans="1:8" ht="15.75" hidden="1" customHeight="1">
      <c r="A354" s="140"/>
      <c r="B354" s="140"/>
      <c r="C354" s="141"/>
      <c r="D354" s="140"/>
      <c r="E354" s="140"/>
      <c r="F354" s="141"/>
      <c r="G354" s="140"/>
      <c r="H354" s="140"/>
    </row>
    <row r="355" spans="1:8" ht="15.75" hidden="1" customHeight="1">
      <c r="A355" s="140"/>
      <c r="B355" s="140"/>
      <c r="C355" s="141"/>
      <c r="D355" s="140"/>
      <c r="E355" s="140"/>
      <c r="F355" s="141"/>
      <c r="G355" s="140"/>
      <c r="H355" s="140"/>
    </row>
    <row r="356" spans="1:8" ht="15.75" hidden="1" customHeight="1">
      <c r="A356" s="140"/>
      <c r="B356" s="140"/>
      <c r="C356" s="141"/>
      <c r="D356" s="140"/>
      <c r="E356" s="140"/>
      <c r="F356" s="141"/>
      <c r="G356" s="140"/>
      <c r="H356" s="140"/>
    </row>
    <row r="357" spans="1:8" ht="15.75" hidden="1" customHeight="1">
      <c r="A357" s="140"/>
      <c r="B357" s="140"/>
      <c r="C357" s="141"/>
      <c r="D357" s="140"/>
      <c r="E357" s="140"/>
      <c r="F357" s="141"/>
      <c r="G357" s="140"/>
      <c r="H357" s="140"/>
    </row>
    <row r="358" spans="1:8" ht="15.75" hidden="1" customHeight="1">
      <c r="A358" s="140"/>
      <c r="B358" s="140"/>
      <c r="C358" s="141"/>
      <c r="D358" s="140"/>
      <c r="E358" s="140"/>
      <c r="F358" s="141"/>
      <c r="G358" s="140"/>
      <c r="H358" s="140"/>
    </row>
    <row r="359" spans="1:8" ht="15.75" hidden="1" customHeight="1">
      <c r="A359" s="140"/>
      <c r="B359" s="140"/>
      <c r="C359" s="141"/>
      <c r="D359" s="140"/>
      <c r="E359" s="140"/>
      <c r="F359" s="141"/>
      <c r="G359" s="140"/>
      <c r="H359" s="140"/>
    </row>
    <row r="360" spans="1:8" ht="15.75" hidden="1" customHeight="1">
      <c r="A360" s="140"/>
      <c r="B360" s="140"/>
      <c r="C360" s="141"/>
      <c r="D360" s="140"/>
      <c r="E360" s="140"/>
      <c r="F360" s="141"/>
      <c r="G360" s="140"/>
      <c r="H360" s="140"/>
    </row>
    <row r="361" spans="1:8" ht="15.75" hidden="1" customHeight="1">
      <c r="D361" s="174"/>
      <c r="E361" s="174"/>
    </row>
    <row r="362" spans="1:8" ht="15.75" hidden="1" customHeight="1">
      <c r="D362" s="174"/>
      <c r="E362" s="174"/>
    </row>
    <row r="363" spans="1:8" ht="15.75" hidden="1" customHeight="1">
      <c r="D363" s="174"/>
      <c r="E363" s="174"/>
    </row>
    <row r="364" spans="1:8" ht="15.75" hidden="1" customHeight="1">
      <c r="D364" s="174"/>
      <c r="E364" s="174"/>
    </row>
    <row r="365" spans="1:8" ht="15.75" hidden="1" customHeight="1">
      <c r="D365" s="174"/>
      <c r="E365" s="174"/>
    </row>
    <row r="366" spans="1:8" ht="15.75" hidden="1" customHeight="1">
      <c r="D366" s="174"/>
      <c r="E366" s="174"/>
    </row>
    <row r="367" spans="1:8" ht="15.75" hidden="1" customHeight="1">
      <c r="D367" s="174"/>
      <c r="E367" s="174"/>
    </row>
    <row r="368" spans="1:8" ht="15.75" hidden="1" customHeight="1">
      <c r="D368" s="174"/>
      <c r="E368" s="174"/>
    </row>
    <row r="369" spans="4:5" ht="15.75" hidden="1" customHeight="1">
      <c r="D369" s="174"/>
      <c r="E369" s="174"/>
    </row>
    <row r="370" spans="4:5" ht="15.75" hidden="1" customHeight="1">
      <c r="D370" s="174"/>
      <c r="E370" s="174"/>
    </row>
    <row r="371" spans="4:5" ht="15.75" hidden="1" customHeight="1">
      <c r="D371" s="174"/>
      <c r="E371" s="174"/>
    </row>
    <row r="372" spans="4:5" ht="15.75" hidden="1" customHeight="1">
      <c r="D372" s="174"/>
      <c r="E372" s="174"/>
    </row>
    <row r="373" spans="4:5" ht="15.75" hidden="1" customHeight="1">
      <c r="D373" s="174"/>
      <c r="E373" s="174"/>
    </row>
    <row r="374" spans="4:5" ht="15.75" hidden="1" customHeight="1">
      <c r="D374" s="174"/>
      <c r="E374" s="174"/>
    </row>
    <row r="375" spans="4:5" ht="15.75" hidden="1" customHeight="1">
      <c r="D375" s="174"/>
      <c r="E375" s="174"/>
    </row>
    <row r="376" spans="4:5" ht="15.75" hidden="1" customHeight="1">
      <c r="D376" s="174"/>
      <c r="E376" s="174"/>
    </row>
    <row r="377" spans="4:5" ht="15.75" hidden="1" customHeight="1">
      <c r="D377" s="174"/>
      <c r="E377" s="174"/>
    </row>
    <row r="378" spans="4:5" ht="15.75" hidden="1" customHeight="1">
      <c r="D378" s="174"/>
      <c r="E378" s="174"/>
    </row>
    <row r="379" spans="4:5" ht="15.75" hidden="1" customHeight="1">
      <c r="D379" s="174"/>
      <c r="E379" s="174"/>
    </row>
    <row r="380" spans="4:5" ht="15.75" hidden="1" customHeight="1">
      <c r="D380" s="174"/>
      <c r="E380" s="174"/>
    </row>
    <row r="381" spans="4:5" ht="15.75" hidden="1" customHeight="1">
      <c r="D381" s="174"/>
      <c r="E381" s="174"/>
    </row>
    <row r="382" spans="4:5" ht="15.75" hidden="1" customHeight="1">
      <c r="D382" s="174"/>
      <c r="E382" s="174"/>
    </row>
    <row r="383" spans="4:5" ht="15.75" hidden="1" customHeight="1">
      <c r="D383" s="174"/>
      <c r="E383" s="174"/>
    </row>
    <row r="384" spans="4:5" ht="15.75" hidden="1" customHeight="1">
      <c r="D384" s="174"/>
      <c r="E384" s="174"/>
    </row>
    <row r="385" spans="4:5" ht="15.75" hidden="1" customHeight="1">
      <c r="D385" s="174"/>
      <c r="E385" s="174"/>
    </row>
    <row r="386" spans="4:5" ht="15.75" hidden="1" customHeight="1">
      <c r="D386" s="174"/>
      <c r="E386" s="174"/>
    </row>
    <row r="387" spans="4:5" ht="15.75" hidden="1" customHeight="1">
      <c r="D387" s="174"/>
      <c r="E387" s="174"/>
    </row>
    <row r="388" spans="4:5" ht="15.75" hidden="1" customHeight="1">
      <c r="D388" s="174"/>
      <c r="E388" s="174"/>
    </row>
    <row r="389" spans="4:5" ht="15.75" hidden="1" customHeight="1">
      <c r="D389" s="174"/>
      <c r="E389" s="174"/>
    </row>
    <row r="390" spans="4:5" ht="15.75" hidden="1" customHeight="1">
      <c r="D390" s="174"/>
      <c r="E390" s="174"/>
    </row>
    <row r="391" spans="4:5" ht="15.75" hidden="1" customHeight="1">
      <c r="D391" s="174"/>
      <c r="E391" s="174"/>
    </row>
    <row r="392" spans="4:5" ht="15.75" hidden="1" customHeight="1">
      <c r="D392" s="174"/>
      <c r="E392" s="174"/>
    </row>
    <row r="393" spans="4:5" ht="15.75" hidden="1" customHeight="1">
      <c r="D393" s="174"/>
      <c r="E393" s="174"/>
    </row>
    <row r="394" spans="4:5" ht="15.75" hidden="1" customHeight="1">
      <c r="D394" s="174"/>
      <c r="E394" s="174"/>
    </row>
    <row r="395" spans="4:5" ht="15.75" hidden="1" customHeight="1">
      <c r="D395" s="174"/>
      <c r="E395" s="174"/>
    </row>
    <row r="396" spans="4:5" ht="15.75" hidden="1" customHeight="1">
      <c r="D396" s="174"/>
      <c r="E396" s="174"/>
    </row>
    <row r="397" spans="4:5" ht="15.75" hidden="1" customHeight="1">
      <c r="D397" s="174"/>
      <c r="E397" s="174"/>
    </row>
    <row r="398" spans="4:5" ht="15.75" hidden="1" customHeight="1">
      <c r="D398" s="174"/>
      <c r="E398" s="174"/>
    </row>
    <row r="399" spans="4:5" ht="15.75" hidden="1" customHeight="1">
      <c r="D399" s="174"/>
      <c r="E399" s="174"/>
    </row>
    <row r="400" spans="4:5" ht="15.75" hidden="1" customHeight="1">
      <c r="D400" s="174"/>
      <c r="E400" s="174"/>
    </row>
    <row r="401" spans="4:5" ht="15.75" hidden="1" customHeight="1">
      <c r="D401" s="174"/>
      <c r="E401" s="174"/>
    </row>
    <row r="402" spans="4:5" ht="15.75" hidden="1" customHeight="1">
      <c r="D402" s="174"/>
      <c r="E402" s="174"/>
    </row>
    <row r="403" spans="4:5" ht="15.75" hidden="1" customHeight="1">
      <c r="D403" s="174"/>
      <c r="E403" s="174"/>
    </row>
    <row r="404" spans="4:5" ht="15.75" hidden="1" customHeight="1">
      <c r="D404" s="174"/>
      <c r="E404" s="174"/>
    </row>
    <row r="405" spans="4:5" ht="15.75" hidden="1" customHeight="1">
      <c r="D405" s="174"/>
      <c r="E405" s="174"/>
    </row>
    <row r="406" spans="4:5" ht="15.75" hidden="1" customHeight="1">
      <c r="D406" s="174"/>
      <c r="E406" s="174"/>
    </row>
    <row r="407" spans="4:5" ht="15.75" hidden="1" customHeight="1">
      <c r="D407" s="174"/>
      <c r="E407" s="174"/>
    </row>
    <row r="408" spans="4:5" ht="15.75" hidden="1" customHeight="1">
      <c r="D408" s="174"/>
      <c r="E408" s="174"/>
    </row>
    <row r="409" spans="4:5" ht="15.75" hidden="1" customHeight="1">
      <c r="D409" s="174"/>
      <c r="E409" s="174"/>
    </row>
    <row r="410" spans="4:5" ht="15.75" hidden="1" customHeight="1">
      <c r="D410" s="174"/>
      <c r="E410" s="174"/>
    </row>
    <row r="411" spans="4:5" ht="15.75" hidden="1" customHeight="1">
      <c r="D411" s="174"/>
      <c r="E411" s="174"/>
    </row>
    <row r="412" spans="4:5" ht="15.75" hidden="1" customHeight="1">
      <c r="D412" s="174"/>
      <c r="E412" s="174"/>
    </row>
    <row r="413" spans="4:5" ht="15.75" hidden="1" customHeight="1">
      <c r="D413" s="174"/>
      <c r="E413" s="174"/>
    </row>
    <row r="414" spans="4:5" ht="15.75" hidden="1" customHeight="1">
      <c r="D414" s="174"/>
      <c r="E414" s="174"/>
    </row>
    <row r="415" spans="4:5" ht="15.75" hidden="1" customHeight="1">
      <c r="D415" s="174"/>
      <c r="E415" s="174"/>
    </row>
    <row r="416" spans="4:5" ht="15.75" hidden="1" customHeight="1">
      <c r="D416" s="174"/>
      <c r="E416" s="174"/>
    </row>
    <row r="417" spans="4:5" ht="15.75" hidden="1" customHeight="1">
      <c r="D417" s="174"/>
      <c r="E417" s="174"/>
    </row>
    <row r="418" spans="4:5" ht="15.75" hidden="1" customHeight="1">
      <c r="D418" s="174"/>
      <c r="E418" s="174"/>
    </row>
    <row r="419" spans="4:5" ht="15.75" hidden="1" customHeight="1">
      <c r="D419" s="174"/>
      <c r="E419" s="174"/>
    </row>
    <row r="420" spans="4:5" ht="15.75" hidden="1" customHeight="1">
      <c r="D420" s="174"/>
      <c r="E420" s="174"/>
    </row>
    <row r="421" spans="4:5" ht="15.75" hidden="1" customHeight="1">
      <c r="D421" s="174"/>
      <c r="E421" s="174"/>
    </row>
    <row r="422" spans="4:5" ht="15.75" hidden="1" customHeight="1">
      <c r="D422" s="174"/>
      <c r="E422" s="174"/>
    </row>
    <row r="423" spans="4:5" ht="15.75" hidden="1" customHeight="1">
      <c r="D423" s="174"/>
      <c r="E423" s="174"/>
    </row>
    <row r="424" spans="4:5" ht="15.75" hidden="1" customHeight="1">
      <c r="D424" s="174"/>
      <c r="E424" s="174"/>
    </row>
    <row r="425" spans="4:5" ht="15.75" hidden="1" customHeight="1">
      <c r="D425" s="174"/>
      <c r="E425" s="174"/>
    </row>
    <row r="426" spans="4:5" ht="15.75" hidden="1" customHeight="1">
      <c r="D426" s="174"/>
      <c r="E426" s="174"/>
    </row>
    <row r="427" spans="4:5" ht="15.75" hidden="1" customHeight="1">
      <c r="D427" s="174"/>
      <c r="E427" s="174"/>
    </row>
    <row r="428" spans="4:5" ht="15.75" hidden="1" customHeight="1">
      <c r="D428" s="174"/>
      <c r="E428" s="174"/>
    </row>
    <row r="429" spans="4:5" ht="15.75" hidden="1" customHeight="1">
      <c r="D429" s="174"/>
      <c r="E429" s="174"/>
    </row>
    <row r="430" spans="4:5" ht="15.75" hidden="1" customHeight="1">
      <c r="D430" s="174"/>
      <c r="E430" s="174"/>
    </row>
    <row r="431" spans="4:5" ht="15.75" hidden="1" customHeight="1">
      <c r="D431" s="174"/>
      <c r="E431" s="174"/>
    </row>
    <row r="432" spans="4:5" ht="15.75" hidden="1" customHeight="1">
      <c r="D432" s="174"/>
      <c r="E432" s="174"/>
    </row>
    <row r="433" spans="4:5" ht="15.75" hidden="1" customHeight="1">
      <c r="D433" s="174"/>
      <c r="E433" s="174"/>
    </row>
    <row r="434" spans="4:5" ht="15.75" hidden="1" customHeight="1">
      <c r="D434" s="174"/>
      <c r="E434" s="174"/>
    </row>
    <row r="435" spans="4:5" ht="15.75" hidden="1" customHeight="1">
      <c r="D435" s="174"/>
      <c r="E435" s="174"/>
    </row>
    <row r="436" spans="4:5" ht="15.75" hidden="1" customHeight="1">
      <c r="D436" s="174"/>
      <c r="E436" s="174"/>
    </row>
    <row r="437" spans="4:5" ht="15.75" hidden="1" customHeight="1">
      <c r="D437" s="174"/>
      <c r="E437" s="174"/>
    </row>
    <row r="438" spans="4:5" ht="15.75" hidden="1" customHeight="1">
      <c r="D438" s="174"/>
      <c r="E438" s="174"/>
    </row>
    <row r="439" spans="4:5" ht="15.75" hidden="1" customHeight="1">
      <c r="D439" s="174"/>
      <c r="E439" s="174"/>
    </row>
    <row r="440" spans="4:5" ht="15.75" hidden="1" customHeight="1">
      <c r="D440" s="174"/>
      <c r="E440" s="174"/>
    </row>
    <row r="441" spans="4:5" ht="15.75" hidden="1" customHeight="1">
      <c r="D441" s="174"/>
      <c r="E441" s="174"/>
    </row>
    <row r="442" spans="4:5" ht="15.75" hidden="1" customHeight="1">
      <c r="D442" s="174"/>
      <c r="E442" s="174"/>
    </row>
    <row r="443" spans="4:5" ht="15.75" hidden="1" customHeight="1">
      <c r="D443" s="174"/>
      <c r="E443" s="174"/>
    </row>
    <row r="444" spans="4:5" ht="15.75" hidden="1" customHeight="1">
      <c r="D444" s="174"/>
      <c r="E444" s="174"/>
    </row>
    <row r="445" spans="4:5" ht="15.75" hidden="1" customHeight="1">
      <c r="D445" s="174"/>
      <c r="E445" s="174"/>
    </row>
    <row r="446" spans="4:5" ht="15.75" hidden="1" customHeight="1">
      <c r="D446" s="174"/>
      <c r="E446" s="174"/>
    </row>
    <row r="447" spans="4:5" ht="15.75" hidden="1" customHeight="1">
      <c r="D447" s="174"/>
      <c r="E447" s="174"/>
    </row>
    <row r="448" spans="4:5" ht="15.75" hidden="1" customHeight="1">
      <c r="D448" s="174"/>
      <c r="E448" s="174"/>
    </row>
    <row r="449" spans="4:5" ht="15.75" hidden="1" customHeight="1">
      <c r="D449" s="174"/>
      <c r="E449" s="174"/>
    </row>
    <row r="450" spans="4:5" ht="15.75" hidden="1" customHeight="1">
      <c r="D450" s="174"/>
      <c r="E450" s="174"/>
    </row>
    <row r="451" spans="4:5" ht="15.75" hidden="1" customHeight="1">
      <c r="D451" s="174"/>
      <c r="E451" s="174"/>
    </row>
    <row r="452" spans="4:5" ht="15.75" hidden="1" customHeight="1">
      <c r="D452" s="174"/>
      <c r="E452" s="174"/>
    </row>
    <row r="453" spans="4:5" ht="15.75" hidden="1" customHeight="1">
      <c r="D453" s="174"/>
      <c r="E453" s="174"/>
    </row>
    <row r="454" spans="4:5" ht="15.75" hidden="1" customHeight="1">
      <c r="D454" s="174"/>
      <c r="E454" s="174"/>
    </row>
    <row r="455" spans="4:5" ht="15.75" hidden="1" customHeight="1">
      <c r="D455" s="174"/>
      <c r="E455" s="174"/>
    </row>
    <row r="456" spans="4:5" ht="15.75" hidden="1" customHeight="1">
      <c r="D456" s="174"/>
      <c r="E456" s="174"/>
    </row>
    <row r="457" spans="4:5" ht="15.75" hidden="1" customHeight="1">
      <c r="D457" s="174"/>
      <c r="E457" s="174"/>
    </row>
    <row r="458" spans="4:5" ht="15.75" hidden="1" customHeight="1">
      <c r="D458" s="174"/>
      <c r="E458" s="174"/>
    </row>
    <row r="459" spans="4:5" ht="15.75" hidden="1" customHeight="1">
      <c r="D459" s="174"/>
      <c r="E459" s="174"/>
    </row>
    <row r="460" spans="4:5" ht="15.75" hidden="1" customHeight="1">
      <c r="D460" s="174"/>
      <c r="E460" s="174"/>
    </row>
    <row r="461" spans="4:5" ht="15.75" hidden="1" customHeight="1">
      <c r="D461" s="174"/>
      <c r="E461" s="174"/>
    </row>
    <row r="462" spans="4:5" ht="15.75" hidden="1" customHeight="1">
      <c r="D462" s="174"/>
      <c r="E462" s="174"/>
    </row>
    <row r="463" spans="4:5" ht="15.75" hidden="1" customHeight="1">
      <c r="D463" s="174"/>
      <c r="E463" s="174"/>
    </row>
    <row r="464" spans="4:5" ht="15.75" hidden="1" customHeight="1">
      <c r="D464" s="174"/>
      <c r="E464" s="174"/>
    </row>
    <row r="465" spans="4:5" ht="15.75" hidden="1" customHeight="1">
      <c r="D465" s="174"/>
      <c r="E465" s="174"/>
    </row>
    <row r="466" spans="4:5" ht="15.75" hidden="1" customHeight="1">
      <c r="D466" s="174"/>
      <c r="E466" s="174"/>
    </row>
    <row r="467" spans="4:5" ht="15.75" hidden="1" customHeight="1">
      <c r="D467" s="174"/>
      <c r="E467" s="174"/>
    </row>
    <row r="468" spans="4:5" ht="15.75" hidden="1" customHeight="1">
      <c r="D468" s="174"/>
      <c r="E468" s="174"/>
    </row>
    <row r="469" spans="4:5" ht="15.75" hidden="1" customHeight="1">
      <c r="D469" s="174"/>
      <c r="E469" s="174"/>
    </row>
    <row r="470" spans="4:5" ht="15.75" hidden="1" customHeight="1">
      <c r="D470" s="174"/>
      <c r="E470" s="174"/>
    </row>
    <row r="471" spans="4:5" ht="15.75" hidden="1" customHeight="1">
      <c r="D471" s="174"/>
      <c r="E471" s="174"/>
    </row>
    <row r="472" spans="4:5" ht="15.75" hidden="1" customHeight="1">
      <c r="D472" s="174"/>
      <c r="E472" s="174"/>
    </row>
    <row r="473" spans="4:5" ht="15.75" hidden="1" customHeight="1">
      <c r="D473" s="174"/>
      <c r="E473" s="174"/>
    </row>
    <row r="474" spans="4:5" ht="15.75" hidden="1" customHeight="1">
      <c r="D474" s="174"/>
      <c r="E474" s="174"/>
    </row>
    <row r="475" spans="4:5" ht="15.75" hidden="1" customHeight="1">
      <c r="D475" s="174"/>
      <c r="E475" s="174"/>
    </row>
    <row r="476" spans="4:5" ht="15.75" hidden="1" customHeight="1">
      <c r="D476" s="174"/>
      <c r="E476" s="174"/>
    </row>
    <row r="477" spans="4:5" ht="15.75" hidden="1" customHeight="1">
      <c r="D477" s="174"/>
      <c r="E477" s="174"/>
    </row>
    <row r="478" spans="4:5" ht="15.75" hidden="1" customHeight="1">
      <c r="D478" s="174"/>
      <c r="E478" s="174"/>
    </row>
    <row r="479" spans="4:5" ht="15.75" hidden="1" customHeight="1">
      <c r="D479" s="174"/>
      <c r="E479" s="174"/>
    </row>
    <row r="480" spans="4:5" ht="15.75" hidden="1" customHeight="1">
      <c r="D480" s="174"/>
      <c r="E480" s="174"/>
    </row>
    <row r="481" spans="4:5" ht="15.75" hidden="1" customHeight="1">
      <c r="D481" s="174"/>
      <c r="E481" s="174"/>
    </row>
    <row r="482" spans="4:5" ht="15.75" hidden="1" customHeight="1">
      <c r="D482" s="174"/>
      <c r="E482" s="174"/>
    </row>
    <row r="483" spans="4:5" ht="15.75" hidden="1" customHeight="1">
      <c r="D483" s="174"/>
      <c r="E483" s="174"/>
    </row>
    <row r="484" spans="4:5" ht="15.75" hidden="1" customHeight="1">
      <c r="D484" s="174"/>
      <c r="E484" s="174"/>
    </row>
    <row r="485" spans="4:5" ht="15.75" hidden="1" customHeight="1">
      <c r="D485" s="174"/>
      <c r="E485" s="174"/>
    </row>
    <row r="486" spans="4:5" ht="15.75" hidden="1" customHeight="1">
      <c r="D486" s="174"/>
      <c r="E486" s="174"/>
    </row>
    <row r="487" spans="4:5" ht="15.75" hidden="1" customHeight="1">
      <c r="D487" s="174"/>
      <c r="E487" s="174"/>
    </row>
    <row r="488" spans="4:5" ht="15.75" hidden="1" customHeight="1">
      <c r="D488" s="174"/>
      <c r="E488" s="174"/>
    </row>
    <row r="489" spans="4:5" ht="15.75" hidden="1" customHeight="1">
      <c r="D489" s="174"/>
      <c r="E489" s="174"/>
    </row>
    <row r="490" spans="4:5" ht="15.75" hidden="1" customHeight="1">
      <c r="D490" s="174"/>
      <c r="E490" s="174"/>
    </row>
    <row r="491" spans="4:5" ht="15.75" hidden="1" customHeight="1">
      <c r="D491" s="174"/>
      <c r="E491" s="174"/>
    </row>
    <row r="492" spans="4:5" ht="15.75" hidden="1" customHeight="1">
      <c r="D492" s="174"/>
      <c r="E492" s="174"/>
    </row>
    <row r="493" spans="4:5" ht="15.75" hidden="1" customHeight="1">
      <c r="D493" s="174"/>
      <c r="E493" s="174"/>
    </row>
    <row r="494" spans="4:5" ht="15.75" hidden="1" customHeight="1">
      <c r="D494" s="174"/>
      <c r="E494" s="174"/>
    </row>
    <row r="495" spans="4:5" ht="15.75" hidden="1" customHeight="1">
      <c r="D495" s="174"/>
      <c r="E495" s="174"/>
    </row>
    <row r="496" spans="4:5" ht="15.75" hidden="1" customHeight="1">
      <c r="D496" s="174"/>
      <c r="E496" s="174"/>
    </row>
    <row r="497" spans="4:5" ht="15.75" hidden="1" customHeight="1">
      <c r="D497" s="174"/>
      <c r="E497" s="174"/>
    </row>
    <row r="498" spans="4:5" ht="15.75" hidden="1" customHeight="1">
      <c r="D498" s="174"/>
      <c r="E498" s="174"/>
    </row>
    <row r="499" spans="4:5" ht="15.75" hidden="1" customHeight="1">
      <c r="D499" s="174"/>
      <c r="E499" s="174"/>
    </row>
    <row r="500" spans="4:5" ht="15.75" hidden="1" customHeight="1">
      <c r="D500" s="174"/>
      <c r="E500" s="174"/>
    </row>
    <row r="501" spans="4:5" ht="15.75" hidden="1" customHeight="1">
      <c r="D501" s="174"/>
      <c r="E501" s="174"/>
    </row>
    <row r="502" spans="4:5" ht="15.75" hidden="1" customHeight="1">
      <c r="D502" s="174"/>
      <c r="E502" s="174"/>
    </row>
    <row r="503" spans="4:5" ht="15.75" hidden="1" customHeight="1">
      <c r="D503" s="174"/>
      <c r="E503" s="174"/>
    </row>
    <row r="504" spans="4:5" ht="15.75" hidden="1" customHeight="1">
      <c r="D504" s="174"/>
      <c r="E504" s="174"/>
    </row>
    <row r="505" spans="4:5" ht="15.75" hidden="1" customHeight="1">
      <c r="D505" s="174"/>
      <c r="E505" s="174"/>
    </row>
    <row r="506" spans="4:5" ht="15.75" hidden="1" customHeight="1">
      <c r="D506" s="174"/>
      <c r="E506" s="174"/>
    </row>
    <row r="507" spans="4:5" ht="15.75" hidden="1" customHeight="1">
      <c r="D507" s="174"/>
      <c r="E507" s="174"/>
    </row>
    <row r="508" spans="4:5" ht="15.75" hidden="1" customHeight="1">
      <c r="D508" s="174"/>
      <c r="E508" s="174"/>
    </row>
    <row r="509" spans="4:5" ht="15.75" hidden="1" customHeight="1">
      <c r="D509" s="174"/>
      <c r="E509" s="174"/>
    </row>
    <row r="510" spans="4:5" ht="15.75" hidden="1" customHeight="1">
      <c r="D510" s="174"/>
      <c r="E510" s="174"/>
    </row>
    <row r="511" spans="4:5" ht="15.75" hidden="1" customHeight="1">
      <c r="D511" s="174"/>
      <c r="E511" s="174"/>
    </row>
    <row r="512" spans="4:5" ht="15.75" hidden="1" customHeight="1">
      <c r="D512" s="174"/>
      <c r="E512" s="174"/>
    </row>
    <row r="513" spans="4:5" ht="15.75" hidden="1" customHeight="1">
      <c r="D513" s="174"/>
      <c r="E513" s="174"/>
    </row>
    <row r="514" spans="4:5" ht="15.75" hidden="1" customHeight="1">
      <c r="D514" s="174"/>
      <c r="E514" s="174"/>
    </row>
    <row r="515" spans="4:5" ht="15.75" hidden="1" customHeight="1">
      <c r="D515" s="174"/>
      <c r="E515" s="174"/>
    </row>
    <row r="516" spans="4:5" ht="15.75" hidden="1" customHeight="1">
      <c r="D516" s="174"/>
      <c r="E516" s="174"/>
    </row>
    <row r="517" spans="4:5" ht="15.75" hidden="1" customHeight="1">
      <c r="D517" s="174"/>
      <c r="E517" s="174"/>
    </row>
    <row r="518" spans="4:5" ht="15.75" hidden="1" customHeight="1">
      <c r="D518" s="174"/>
      <c r="E518" s="174"/>
    </row>
    <row r="519" spans="4:5" ht="15.75" hidden="1" customHeight="1">
      <c r="D519" s="174"/>
      <c r="E519" s="174"/>
    </row>
    <row r="520" spans="4:5" ht="15.75" hidden="1" customHeight="1">
      <c r="D520" s="174"/>
      <c r="E520" s="174"/>
    </row>
    <row r="521" spans="4:5" ht="15.75" hidden="1" customHeight="1">
      <c r="D521" s="174"/>
      <c r="E521" s="174"/>
    </row>
    <row r="522" spans="4:5" ht="15.75" hidden="1" customHeight="1">
      <c r="D522" s="174"/>
      <c r="E522" s="174"/>
    </row>
    <row r="523" spans="4:5" ht="15.75" hidden="1" customHeight="1">
      <c r="D523" s="174"/>
      <c r="E523" s="174"/>
    </row>
    <row r="524" spans="4:5" ht="15.75" hidden="1" customHeight="1">
      <c r="D524" s="174"/>
      <c r="E524" s="174"/>
    </row>
    <row r="525" spans="4:5" ht="15.75" hidden="1" customHeight="1">
      <c r="D525" s="174"/>
      <c r="E525" s="174"/>
    </row>
    <row r="526" spans="4:5" ht="15.75" hidden="1" customHeight="1">
      <c r="D526" s="174"/>
      <c r="E526" s="174"/>
    </row>
    <row r="527" spans="4:5" ht="15.75" hidden="1" customHeight="1">
      <c r="D527" s="174"/>
      <c r="E527" s="174"/>
    </row>
    <row r="528" spans="4:5" ht="15.75" hidden="1" customHeight="1">
      <c r="D528" s="174"/>
      <c r="E528" s="174"/>
    </row>
    <row r="529" spans="4:5" ht="15.75" hidden="1" customHeight="1">
      <c r="D529" s="174"/>
      <c r="E529" s="174"/>
    </row>
    <row r="530" spans="4:5" ht="15.75" hidden="1" customHeight="1">
      <c r="D530" s="174"/>
      <c r="E530" s="174"/>
    </row>
    <row r="531" spans="4:5" ht="15.75" hidden="1" customHeight="1">
      <c r="D531" s="174"/>
      <c r="E531" s="174"/>
    </row>
    <row r="532" spans="4:5" ht="15.75" hidden="1" customHeight="1">
      <c r="D532" s="174"/>
      <c r="E532" s="174"/>
    </row>
    <row r="533" spans="4:5" ht="15.75" hidden="1" customHeight="1">
      <c r="D533" s="174"/>
      <c r="E533" s="174"/>
    </row>
    <row r="534" spans="4:5" ht="15.75" hidden="1" customHeight="1">
      <c r="D534" s="174"/>
      <c r="E534" s="174"/>
    </row>
    <row r="535" spans="4:5" ht="15.75" hidden="1" customHeight="1">
      <c r="D535" s="174"/>
      <c r="E535" s="174"/>
    </row>
    <row r="536" spans="4:5" ht="15.75" hidden="1" customHeight="1">
      <c r="D536" s="174"/>
      <c r="E536" s="174"/>
    </row>
    <row r="537" spans="4:5" ht="15.75" hidden="1" customHeight="1">
      <c r="D537" s="174"/>
      <c r="E537" s="174"/>
    </row>
    <row r="538" spans="4:5" ht="15.75" hidden="1" customHeight="1">
      <c r="D538" s="174"/>
      <c r="E538" s="174"/>
    </row>
    <row r="539" spans="4:5" ht="15.75" hidden="1" customHeight="1">
      <c r="D539" s="174"/>
      <c r="E539" s="174"/>
    </row>
    <row r="540" spans="4:5" ht="15.75" hidden="1" customHeight="1">
      <c r="D540" s="174"/>
      <c r="E540" s="174"/>
    </row>
    <row r="541" spans="4:5" ht="15.75" hidden="1" customHeight="1">
      <c r="D541" s="174"/>
      <c r="E541" s="174"/>
    </row>
    <row r="542" spans="4:5" ht="15.75" hidden="1" customHeight="1">
      <c r="D542" s="174"/>
      <c r="E542" s="174"/>
    </row>
    <row r="543" spans="4:5" ht="15.75" hidden="1" customHeight="1">
      <c r="D543" s="174"/>
      <c r="E543" s="174"/>
    </row>
    <row r="544" spans="4:5" ht="15.75" hidden="1" customHeight="1">
      <c r="D544" s="174"/>
      <c r="E544" s="174"/>
    </row>
    <row r="545" spans="4:5" ht="15.75" hidden="1" customHeight="1">
      <c r="D545" s="174"/>
      <c r="E545" s="174"/>
    </row>
    <row r="546" spans="4:5" ht="15.75" hidden="1" customHeight="1">
      <c r="D546" s="174"/>
      <c r="E546" s="174"/>
    </row>
    <row r="547" spans="4:5" ht="15.75" hidden="1" customHeight="1">
      <c r="D547" s="174"/>
      <c r="E547" s="174"/>
    </row>
    <row r="548" spans="4:5" ht="15.75" hidden="1" customHeight="1">
      <c r="D548" s="174"/>
      <c r="E548" s="174"/>
    </row>
    <row r="549" spans="4:5" ht="15.75" hidden="1" customHeight="1">
      <c r="D549" s="174"/>
      <c r="E549" s="174"/>
    </row>
    <row r="550" spans="4:5" ht="15.75" hidden="1" customHeight="1">
      <c r="D550" s="174"/>
      <c r="E550" s="174"/>
    </row>
    <row r="551" spans="4:5" ht="15.75" hidden="1" customHeight="1">
      <c r="D551" s="174"/>
      <c r="E551" s="174"/>
    </row>
    <row r="552" spans="4:5" ht="15.75" hidden="1" customHeight="1">
      <c r="D552" s="174"/>
      <c r="E552" s="174"/>
    </row>
    <row r="553" spans="4:5" ht="15.75" hidden="1" customHeight="1">
      <c r="D553" s="174"/>
      <c r="E553" s="174"/>
    </row>
    <row r="554" spans="4:5" ht="15.75" hidden="1" customHeight="1">
      <c r="D554" s="174"/>
      <c r="E554" s="174"/>
    </row>
    <row r="555" spans="4:5" ht="15.75" hidden="1" customHeight="1">
      <c r="D555" s="174"/>
      <c r="E555" s="174"/>
    </row>
    <row r="556" spans="4:5" ht="15.75" hidden="1" customHeight="1">
      <c r="D556" s="174"/>
      <c r="E556" s="174"/>
    </row>
    <row r="557" spans="4:5" ht="15.75" hidden="1" customHeight="1">
      <c r="D557" s="174"/>
      <c r="E557" s="174"/>
    </row>
    <row r="558" spans="4:5" ht="15.75" hidden="1" customHeight="1">
      <c r="D558" s="174"/>
      <c r="E558" s="174"/>
    </row>
    <row r="559" spans="4:5" ht="15.75" hidden="1" customHeight="1">
      <c r="D559" s="174"/>
      <c r="E559" s="174"/>
    </row>
    <row r="560" spans="4:5" ht="15.75" hidden="1" customHeight="1">
      <c r="D560" s="174"/>
      <c r="E560" s="174"/>
    </row>
    <row r="561" spans="4:5" ht="15.75" hidden="1" customHeight="1">
      <c r="D561" s="174"/>
      <c r="E561" s="174"/>
    </row>
    <row r="562" spans="4:5" ht="15.75" hidden="1" customHeight="1">
      <c r="D562" s="174"/>
      <c r="E562" s="174"/>
    </row>
    <row r="563" spans="4:5" ht="15.75" hidden="1" customHeight="1">
      <c r="D563" s="174"/>
      <c r="E563" s="174"/>
    </row>
    <row r="564" spans="4:5" ht="15.75" hidden="1" customHeight="1">
      <c r="D564" s="174"/>
      <c r="E564" s="174"/>
    </row>
    <row r="565" spans="4:5" ht="15.75" hidden="1" customHeight="1">
      <c r="D565" s="174"/>
      <c r="E565" s="174"/>
    </row>
    <row r="566" spans="4:5" ht="15.75" hidden="1" customHeight="1">
      <c r="D566" s="174"/>
      <c r="E566" s="174"/>
    </row>
    <row r="567" spans="4:5" ht="15.75" hidden="1" customHeight="1">
      <c r="D567" s="174"/>
      <c r="E567" s="174"/>
    </row>
    <row r="568" spans="4:5" ht="15.75" hidden="1" customHeight="1">
      <c r="D568" s="174"/>
      <c r="E568" s="174"/>
    </row>
    <row r="569" spans="4:5" ht="15.75" hidden="1" customHeight="1">
      <c r="D569" s="174"/>
      <c r="E569" s="174"/>
    </row>
    <row r="570" spans="4:5" ht="15.75" hidden="1" customHeight="1">
      <c r="D570" s="174"/>
      <c r="E570" s="174"/>
    </row>
    <row r="571" spans="4:5" ht="15.75" hidden="1" customHeight="1">
      <c r="D571" s="174"/>
      <c r="E571" s="174"/>
    </row>
    <row r="572" spans="4:5" ht="15.75" hidden="1" customHeight="1">
      <c r="D572" s="174"/>
      <c r="E572" s="174"/>
    </row>
    <row r="573" spans="4:5" ht="15.75" hidden="1" customHeight="1">
      <c r="D573" s="174"/>
      <c r="E573" s="174"/>
    </row>
    <row r="574" spans="4:5" ht="15.75" hidden="1" customHeight="1">
      <c r="D574" s="174"/>
      <c r="E574" s="174"/>
    </row>
    <row r="575" spans="4:5" ht="15.75" hidden="1" customHeight="1">
      <c r="D575" s="174"/>
      <c r="E575" s="174"/>
    </row>
    <row r="576" spans="4:5" ht="15.75" hidden="1" customHeight="1">
      <c r="D576" s="174"/>
      <c r="E576" s="174"/>
    </row>
    <row r="577" spans="4:5" ht="15.75" hidden="1" customHeight="1">
      <c r="D577" s="174"/>
      <c r="E577" s="174"/>
    </row>
    <row r="578" spans="4:5" ht="15.75" hidden="1" customHeight="1">
      <c r="D578" s="174"/>
      <c r="E578" s="174"/>
    </row>
    <row r="579" spans="4:5" ht="15.75" hidden="1" customHeight="1">
      <c r="D579" s="174"/>
      <c r="E579" s="174"/>
    </row>
    <row r="580" spans="4:5" ht="15.75" hidden="1" customHeight="1">
      <c r="D580" s="174"/>
      <c r="E580" s="174"/>
    </row>
    <row r="581" spans="4:5" ht="15.75" hidden="1" customHeight="1">
      <c r="D581" s="174"/>
      <c r="E581" s="174"/>
    </row>
    <row r="582" spans="4:5" ht="15.75" hidden="1" customHeight="1">
      <c r="D582" s="174"/>
      <c r="E582" s="174"/>
    </row>
    <row r="583" spans="4:5" ht="15.75" hidden="1" customHeight="1">
      <c r="D583" s="174"/>
      <c r="E583" s="174"/>
    </row>
    <row r="584" spans="4:5" ht="15.75" hidden="1" customHeight="1">
      <c r="D584" s="174"/>
      <c r="E584" s="174"/>
    </row>
    <row r="585" spans="4:5" ht="15.75" hidden="1" customHeight="1">
      <c r="D585" s="174"/>
      <c r="E585" s="174"/>
    </row>
    <row r="586" spans="4:5" ht="15.75" hidden="1" customHeight="1">
      <c r="D586" s="174"/>
      <c r="E586" s="174"/>
    </row>
    <row r="587" spans="4:5" ht="15.75" hidden="1" customHeight="1">
      <c r="D587" s="174"/>
      <c r="E587" s="174"/>
    </row>
    <row r="588" spans="4:5" ht="15.75" hidden="1" customHeight="1">
      <c r="D588" s="174"/>
      <c r="E588" s="174"/>
    </row>
    <row r="589" spans="4:5" ht="15.75" hidden="1" customHeight="1">
      <c r="D589" s="174"/>
      <c r="E589" s="174"/>
    </row>
    <row r="590" spans="4:5" ht="15.75" hidden="1" customHeight="1">
      <c r="D590" s="174"/>
      <c r="E590" s="174"/>
    </row>
    <row r="591" spans="4:5" ht="15.75" hidden="1" customHeight="1">
      <c r="D591" s="174"/>
      <c r="E591" s="174"/>
    </row>
    <row r="592" spans="4:5" ht="15.75" hidden="1" customHeight="1">
      <c r="D592" s="174"/>
      <c r="E592" s="174"/>
    </row>
    <row r="593" spans="4:5" ht="15.75" hidden="1" customHeight="1">
      <c r="D593" s="174"/>
      <c r="E593" s="174"/>
    </row>
    <row r="594" spans="4:5" ht="15.75" hidden="1" customHeight="1">
      <c r="D594" s="174"/>
      <c r="E594" s="174"/>
    </row>
    <row r="595" spans="4:5" ht="15.75" hidden="1" customHeight="1">
      <c r="D595" s="174"/>
      <c r="E595" s="174"/>
    </row>
    <row r="596" spans="4:5" ht="15.75" hidden="1" customHeight="1">
      <c r="D596" s="174"/>
      <c r="E596" s="174"/>
    </row>
    <row r="597" spans="4:5" ht="15.75" hidden="1" customHeight="1">
      <c r="D597" s="174"/>
      <c r="E597" s="174"/>
    </row>
    <row r="598" spans="4:5" ht="15.75" hidden="1" customHeight="1">
      <c r="D598" s="174"/>
      <c r="E598" s="174"/>
    </row>
    <row r="599" spans="4:5" ht="15.75" hidden="1" customHeight="1">
      <c r="D599" s="174"/>
      <c r="E599" s="174"/>
    </row>
    <row r="600" spans="4:5" ht="15.75" hidden="1" customHeight="1">
      <c r="D600" s="174"/>
      <c r="E600" s="174"/>
    </row>
    <row r="601" spans="4:5" ht="15.75" hidden="1" customHeight="1">
      <c r="D601" s="174"/>
      <c r="E601" s="174"/>
    </row>
    <row r="602" spans="4:5" ht="15.75" hidden="1" customHeight="1">
      <c r="D602" s="174"/>
      <c r="E602" s="174"/>
    </row>
    <row r="603" spans="4:5" ht="15.75" hidden="1" customHeight="1">
      <c r="D603" s="174"/>
      <c r="E603" s="174"/>
    </row>
    <row r="604" spans="4:5" ht="15.75" hidden="1" customHeight="1">
      <c r="D604" s="174"/>
      <c r="E604" s="174"/>
    </row>
    <row r="605" spans="4:5" ht="15.75" hidden="1" customHeight="1">
      <c r="D605" s="174"/>
      <c r="E605" s="174"/>
    </row>
    <row r="606" spans="4:5" ht="15.75" hidden="1" customHeight="1">
      <c r="D606" s="174"/>
      <c r="E606" s="174"/>
    </row>
    <row r="607" spans="4:5" ht="15.75" hidden="1" customHeight="1">
      <c r="D607" s="174"/>
      <c r="E607" s="174"/>
    </row>
    <row r="608" spans="4:5" ht="15.75" hidden="1" customHeight="1">
      <c r="D608" s="174"/>
      <c r="E608" s="174"/>
    </row>
    <row r="609" spans="4:5" ht="15.75" hidden="1" customHeight="1">
      <c r="D609" s="174"/>
      <c r="E609" s="174"/>
    </row>
    <row r="610" spans="4:5" ht="15.75" hidden="1" customHeight="1">
      <c r="D610" s="174"/>
      <c r="E610" s="174"/>
    </row>
    <row r="611" spans="4:5" ht="15.75" hidden="1" customHeight="1">
      <c r="D611" s="174"/>
      <c r="E611" s="174"/>
    </row>
    <row r="612" spans="4:5" ht="15.75" hidden="1" customHeight="1">
      <c r="D612" s="174"/>
      <c r="E612" s="174"/>
    </row>
    <row r="613" spans="4:5" ht="15.75" hidden="1" customHeight="1">
      <c r="D613" s="174"/>
      <c r="E613" s="174"/>
    </row>
    <row r="614" spans="4:5" ht="15.75" hidden="1" customHeight="1">
      <c r="D614" s="174"/>
      <c r="E614" s="174"/>
    </row>
    <row r="615" spans="4:5" ht="15.75" hidden="1" customHeight="1">
      <c r="D615" s="174"/>
      <c r="E615" s="174"/>
    </row>
    <row r="616" spans="4:5" ht="15.75" hidden="1" customHeight="1">
      <c r="D616" s="174"/>
      <c r="E616" s="174"/>
    </row>
    <row r="617" spans="4:5" ht="15.75" hidden="1" customHeight="1">
      <c r="D617" s="174"/>
      <c r="E617" s="174"/>
    </row>
    <row r="618" spans="4:5" ht="15.75" hidden="1" customHeight="1">
      <c r="D618" s="174"/>
      <c r="E618" s="174"/>
    </row>
    <row r="619" spans="4:5" ht="15.75" hidden="1" customHeight="1">
      <c r="D619" s="174"/>
      <c r="E619" s="174"/>
    </row>
    <row r="620" spans="4:5" ht="15.75" hidden="1" customHeight="1">
      <c r="D620" s="174"/>
      <c r="E620" s="174"/>
    </row>
    <row r="621" spans="4:5" ht="15.75" hidden="1" customHeight="1">
      <c r="D621" s="174"/>
      <c r="E621" s="174"/>
    </row>
    <row r="622" spans="4:5" ht="15.75" hidden="1" customHeight="1">
      <c r="D622" s="174"/>
      <c r="E622" s="174"/>
    </row>
    <row r="623" spans="4:5" ht="15.75" hidden="1" customHeight="1">
      <c r="D623" s="174"/>
      <c r="E623" s="174"/>
    </row>
    <row r="624" spans="4:5" ht="15.75" hidden="1" customHeight="1">
      <c r="D624" s="174"/>
      <c r="E624" s="174"/>
    </row>
    <row r="625" spans="4:5" ht="15.75" hidden="1" customHeight="1">
      <c r="D625" s="174"/>
      <c r="E625" s="174"/>
    </row>
    <row r="626" spans="4:5" ht="15.75" hidden="1" customHeight="1">
      <c r="D626" s="174"/>
      <c r="E626" s="174"/>
    </row>
    <row r="627" spans="4:5" ht="15.75" hidden="1" customHeight="1">
      <c r="D627" s="174"/>
      <c r="E627" s="174"/>
    </row>
    <row r="628" spans="4:5" ht="15.75" hidden="1" customHeight="1">
      <c r="D628" s="174"/>
      <c r="E628" s="174"/>
    </row>
    <row r="629" spans="4:5" ht="15.75" hidden="1" customHeight="1">
      <c r="D629" s="174"/>
      <c r="E629" s="174"/>
    </row>
    <row r="630" spans="4:5" ht="15.75" hidden="1" customHeight="1">
      <c r="D630" s="174"/>
      <c r="E630" s="174"/>
    </row>
    <row r="631" spans="4:5" ht="15.75" hidden="1" customHeight="1">
      <c r="D631" s="174"/>
      <c r="E631" s="174"/>
    </row>
    <row r="632" spans="4:5" ht="15.75" hidden="1" customHeight="1">
      <c r="D632" s="174"/>
      <c r="E632" s="174"/>
    </row>
    <row r="633" spans="4:5" ht="15.75" hidden="1" customHeight="1">
      <c r="D633" s="174"/>
      <c r="E633" s="174"/>
    </row>
    <row r="634" spans="4:5" ht="15.75" hidden="1" customHeight="1">
      <c r="D634" s="174"/>
      <c r="E634" s="174"/>
    </row>
    <row r="635" spans="4:5" ht="15.75" hidden="1" customHeight="1">
      <c r="D635" s="174"/>
      <c r="E635" s="174"/>
    </row>
    <row r="636" spans="4:5" ht="15.75" hidden="1" customHeight="1">
      <c r="D636" s="174"/>
      <c r="E636" s="174"/>
    </row>
    <row r="637" spans="4:5" ht="15.75" hidden="1" customHeight="1">
      <c r="D637" s="174"/>
      <c r="E637" s="174"/>
    </row>
    <row r="638" spans="4:5" ht="15.75" hidden="1" customHeight="1">
      <c r="D638" s="174"/>
      <c r="E638" s="174"/>
    </row>
    <row r="639" spans="4:5" ht="15.75" hidden="1" customHeight="1">
      <c r="D639" s="174"/>
      <c r="E639" s="174"/>
    </row>
    <row r="640" spans="4:5" ht="15.75" hidden="1" customHeight="1">
      <c r="D640" s="174"/>
      <c r="E640" s="174"/>
    </row>
    <row r="641" spans="4:5" ht="15.75" hidden="1" customHeight="1">
      <c r="D641" s="174"/>
      <c r="E641" s="174"/>
    </row>
    <row r="642" spans="4:5" ht="15.75" hidden="1" customHeight="1">
      <c r="D642" s="174"/>
      <c r="E642" s="174"/>
    </row>
    <row r="643" spans="4:5" ht="15.75" hidden="1" customHeight="1">
      <c r="D643" s="174"/>
      <c r="E643" s="174"/>
    </row>
    <row r="644" spans="4:5" ht="15.75" hidden="1" customHeight="1">
      <c r="D644" s="174"/>
      <c r="E644" s="174"/>
    </row>
    <row r="645" spans="4:5" ht="15.75" hidden="1" customHeight="1">
      <c r="D645" s="174"/>
      <c r="E645" s="174"/>
    </row>
    <row r="646" spans="4:5" ht="15.75" hidden="1" customHeight="1">
      <c r="D646" s="174"/>
      <c r="E646" s="174"/>
    </row>
    <row r="647" spans="4:5" ht="15.75" hidden="1" customHeight="1">
      <c r="D647" s="174"/>
      <c r="E647" s="174"/>
    </row>
    <row r="648" spans="4:5" ht="15.75" hidden="1" customHeight="1">
      <c r="D648" s="174"/>
      <c r="E648" s="174"/>
    </row>
    <row r="649" spans="4:5" ht="15.75" hidden="1" customHeight="1">
      <c r="D649" s="174"/>
      <c r="E649" s="174"/>
    </row>
    <row r="650" spans="4:5" ht="15.75" hidden="1" customHeight="1">
      <c r="D650" s="174"/>
      <c r="E650" s="174"/>
    </row>
    <row r="651" spans="4:5" ht="15.75" hidden="1" customHeight="1">
      <c r="D651" s="174"/>
      <c r="E651" s="174"/>
    </row>
    <row r="652" spans="4:5" ht="15.75" hidden="1" customHeight="1">
      <c r="D652" s="174"/>
      <c r="E652" s="174"/>
    </row>
    <row r="653" spans="4:5" ht="15.75" hidden="1" customHeight="1">
      <c r="D653" s="174"/>
      <c r="E653" s="174"/>
    </row>
    <row r="654" spans="4:5" ht="15.75" hidden="1" customHeight="1">
      <c r="D654" s="174"/>
      <c r="E654" s="174"/>
    </row>
    <row r="655" spans="4:5" ht="15.75" hidden="1" customHeight="1">
      <c r="D655" s="174"/>
      <c r="E655" s="174"/>
    </row>
    <row r="656" spans="4:5" ht="15.75" hidden="1" customHeight="1">
      <c r="D656" s="174"/>
      <c r="E656" s="174"/>
    </row>
    <row r="657" spans="4:5" ht="15.75" hidden="1" customHeight="1">
      <c r="D657" s="174"/>
      <c r="E657" s="174"/>
    </row>
    <row r="658" spans="4:5" ht="15.75" hidden="1" customHeight="1">
      <c r="D658" s="174"/>
      <c r="E658" s="174"/>
    </row>
    <row r="659" spans="4:5" ht="15.75" hidden="1" customHeight="1">
      <c r="D659" s="174"/>
      <c r="E659" s="174"/>
    </row>
    <row r="660" spans="4:5" ht="15.75" hidden="1" customHeight="1">
      <c r="D660" s="174"/>
      <c r="E660" s="174"/>
    </row>
    <row r="661" spans="4:5" ht="15.75" hidden="1" customHeight="1">
      <c r="D661" s="174"/>
      <c r="E661" s="174"/>
    </row>
    <row r="662" spans="4:5" ht="15.75" hidden="1" customHeight="1">
      <c r="D662" s="174"/>
      <c r="E662" s="174"/>
    </row>
    <row r="663" spans="4:5" ht="15.75" hidden="1" customHeight="1">
      <c r="D663" s="174"/>
      <c r="E663" s="174"/>
    </row>
    <row r="664" spans="4:5" ht="15.75" hidden="1" customHeight="1">
      <c r="D664" s="174"/>
      <c r="E664" s="174"/>
    </row>
    <row r="665" spans="4:5" ht="15.75" hidden="1" customHeight="1">
      <c r="D665" s="174"/>
      <c r="E665" s="174"/>
    </row>
    <row r="666" spans="4:5" ht="15.75" hidden="1" customHeight="1">
      <c r="D666" s="174"/>
      <c r="E666" s="174"/>
    </row>
    <row r="667" spans="4:5" ht="15.75" hidden="1" customHeight="1">
      <c r="D667" s="174"/>
      <c r="E667" s="174"/>
    </row>
    <row r="668" spans="4:5" ht="15.75" hidden="1" customHeight="1">
      <c r="D668" s="174"/>
      <c r="E668" s="174"/>
    </row>
    <row r="669" spans="4:5" ht="15.75" hidden="1" customHeight="1">
      <c r="D669" s="174"/>
      <c r="E669" s="174"/>
    </row>
    <row r="670" spans="4:5" ht="15.75" hidden="1" customHeight="1">
      <c r="D670" s="174"/>
      <c r="E670" s="174"/>
    </row>
    <row r="671" spans="4:5" ht="15.75" hidden="1" customHeight="1">
      <c r="D671" s="174"/>
      <c r="E671" s="174"/>
    </row>
    <row r="672" spans="4:5" ht="15.75" hidden="1" customHeight="1">
      <c r="D672" s="174"/>
      <c r="E672" s="174"/>
    </row>
    <row r="673" spans="4:5" ht="15.75" hidden="1" customHeight="1">
      <c r="D673" s="174"/>
      <c r="E673" s="174"/>
    </row>
    <row r="674" spans="4:5" ht="15.75" hidden="1" customHeight="1">
      <c r="D674" s="174"/>
      <c r="E674" s="174"/>
    </row>
    <row r="675" spans="4:5" ht="15.75" hidden="1" customHeight="1">
      <c r="D675" s="174"/>
      <c r="E675" s="174"/>
    </row>
    <row r="676" spans="4:5" ht="15.75" hidden="1" customHeight="1">
      <c r="D676" s="174"/>
      <c r="E676" s="174"/>
    </row>
    <row r="677" spans="4:5" ht="15.75" hidden="1" customHeight="1">
      <c r="D677" s="174"/>
      <c r="E677" s="174"/>
    </row>
    <row r="678" spans="4:5" ht="15.75" hidden="1" customHeight="1">
      <c r="D678" s="174"/>
      <c r="E678" s="174"/>
    </row>
    <row r="679" spans="4:5" ht="15.75" hidden="1" customHeight="1">
      <c r="D679" s="174"/>
      <c r="E679" s="174"/>
    </row>
    <row r="680" spans="4:5" ht="15.75" hidden="1" customHeight="1">
      <c r="D680" s="174"/>
      <c r="E680" s="174"/>
    </row>
    <row r="681" spans="4:5" ht="15.75" hidden="1" customHeight="1">
      <c r="D681" s="174"/>
      <c r="E681" s="174"/>
    </row>
    <row r="682" spans="4:5" ht="15.75" hidden="1" customHeight="1">
      <c r="D682" s="174"/>
      <c r="E682" s="174"/>
    </row>
    <row r="683" spans="4:5" ht="15.75" hidden="1" customHeight="1">
      <c r="D683" s="174"/>
      <c r="E683" s="174"/>
    </row>
    <row r="684" spans="4:5" ht="15.75" hidden="1" customHeight="1">
      <c r="D684" s="174"/>
      <c r="E684" s="174"/>
    </row>
    <row r="685" spans="4:5" ht="15.75" hidden="1" customHeight="1">
      <c r="D685" s="174"/>
      <c r="E685" s="174"/>
    </row>
    <row r="686" spans="4:5" ht="15.75" hidden="1" customHeight="1">
      <c r="D686" s="174"/>
      <c r="E686" s="174"/>
    </row>
    <row r="687" spans="4:5" ht="15.75" hidden="1" customHeight="1">
      <c r="D687" s="174"/>
      <c r="E687" s="174"/>
    </row>
    <row r="688" spans="4:5" ht="15.75" hidden="1" customHeight="1">
      <c r="D688" s="174"/>
      <c r="E688" s="174"/>
    </row>
    <row r="689" spans="4:5" ht="15.75" hidden="1" customHeight="1">
      <c r="D689" s="174"/>
      <c r="E689" s="174"/>
    </row>
    <row r="690" spans="4:5" ht="15.75" hidden="1" customHeight="1">
      <c r="D690" s="174"/>
      <c r="E690" s="174"/>
    </row>
    <row r="691" spans="4:5" ht="15.75" hidden="1" customHeight="1">
      <c r="D691" s="174"/>
      <c r="E691" s="174"/>
    </row>
    <row r="692" spans="4:5" ht="15.75" hidden="1" customHeight="1">
      <c r="D692" s="174"/>
      <c r="E692" s="174"/>
    </row>
    <row r="693" spans="4:5" ht="15.75" hidden="1" customHeight="1">
      <c r="D693" s="174"/>
      <c r="E693" s="174"/>
    </row>
    <row r="694" spans="4:5" ht="15.75" hidden="1" customHeight="1">
      <c r="D694" s="174"/>
      <c r="E694" s="174"/>
    </row>
    <row r="695" spans="4:5" ht="15.75" hidden="1" customHeight="1">
      <c r="D695" s="174"/>
      <c r="E695" s="174"/>
    </row>
    <row r="696" spans="4:5" ht="15.75" hidden="1" customHeight="1">
      <c r="D696" s="174"/>
      <c r="E696" s="174"/>
    </row>
    <row r="697" spans="4:5" ht="15.75" hidden="1" customHeight="1">
      <c r="D697" s="174"/>
      <c r="E697" s="174"/>
    </row>
    <row r="698" spans="4:5" ht="15.75" hidden="1" customHeight="1">
      <c r="D698" s="174"/>
      <c r="E698" s="174"/>
    </row>
    <row r="699" spans="4:5" ht="15.75" hidden="1" customHeight="1">
      <c r="D699" s="174"/>
      <c r="E699" s="174"/>
    </row>
    <row r="700" spans="4:5" ht="15.75" hidden="1" customHeight="1">
      <c r="D700" s="174"/>
      <c r="E700" s="174"/>
    </row>
    <row r="701" spans="4:5" ht="15.75" hidden="1" customHeight="1">
      <c r="D701" s="174"/>
      <c r="E701" s="174"/>
    </row>
    <row r="702" spans="4:5" ht="15.75" hidden="1" customHeight="1">
      <c r="D702" s="174"/>
      <c r="E702" s="174"/>
    </row>
    <row r="703" spans="4:5" ht="15.75" hidden="1" customHeight="1">
      <c r="D703" s="174"/>
      <c r="E703" s="174"/>
    </row>
    <row r="704" spans="4:5" ht="15.75" hidden="1" customHeight="1">
      <c r="D704" s="174"/>
      <c r="E704" s="174"/>
    </row>
    <row r="705" spans="4:5" ht="15.75" hidden="1" customHeight="1">
      <c r="D705" s="174"/>
      <c r="E705" s="174"/>
    </row>
    <row r="706" spans="4:5" ht="15.75" hidden="1" customHeight="1">
      <c r="D706" s="174"/>
      <c r="E706" s="174"/>
    </row>
    <row r="707" spans="4:5" ht="15.75" hidden="1" customHeight="1">
      <c r="D707" s="174"/>
      <c r="E707" s="174"/>
    </row>
    <row r="708" spans="4:5" ht="15.75" hidden="1" customHeight="1">
      <c r="D708" s="174"/>
      <c r="E708" s="174"/>
    </row>
    <row r="709" spans="4:5" ht="15.75" hidden="1" customHeight="1">
      <c r="D709" s="174"/>
      <c r="E709" s="174"/>
    </row>
    <row r="710" spans="4:5" ht="15.75" hidden="1" customHeight="1">
      <c r="D710" s="174"/>
      <c r="E710" s="174"/>
    </row>
    <row r="711" spans="4:5" ht="15.75" hidden="1" customHeight="1">
      <c r="D711" s="174"/>
      <c r="E711" s="174"/>
    </row>
    <row r="712" spans="4:5" ht="15.75" hidden="1" customHeight="1">
      <c r="D712" s="174"/>
      <c r="E712" s="174"/>
    </row>
    <row r="713" spans="4:5" ht="15.75" hidden="1" customHeight="1">
      <c r="D713" s="174"/>
      <c r="E713" s="174"/>
    </row>
    <row r="714" spans="4:5" ht="15.75" hidden="1" customHeight="1">
      <c r="D714" s="174"/>
      <c r="E714" s="174"/>
    </row>
    <row r="715" spans="4:5" ht="15.75" hidden="1" customHeight="1">
      <c r="D715" s="174"/>
      <c r="E715" s="174"/>
    </row>
    <row r="716" spans="4:5" ht="15.75" hidden="1" customHeight="1">
      <c r="D716" s="174"/>
      <c r="E716" s="174"/>
    </row>
    <row r="717" spans="4:5" ht="15.75" hidden="1" customHeight="1">
      <c r="D717" s="174"/>
      <c r="E717" s="174"/>
    </row>
    <row r="718" spans="4:5" ht="15.75" hidden="1" customHeight="1">
      <c r="D718" s="174"/>
      <c r="E718" s="174"/>
    </row>
    <row r="719" spans="4:5" ht="15.75" hidden="1" customHeight="1">
      <c r="D719" s="174"/>
      <c r="E719" s="174"/>
    </row>
    <row r="720" spans="4:5" ht="15.75" hidden="1" customHeight="1">
      <c r="D720" s="174"/>
      <c r="E720" s="174"/>
    </row>
    <row r="721" spans="4:5" ht="15.75" hidden="1" customHeight="1">
      <c r="D721" s="174"/>
      <c r="E721" s="174"/>
    </row>
    <row r="722" spans="4:5" ht="15.75" hidden="1" customHeight="1">
      <c r="D722" s="174"/>
      <c r="E722" s="174"/>
    </row>
    <row r="723" spans="4:5" ht="15.75" hidden="1" customHeight="1">
      <c r="D723" s="174"/>
      <c r="E723" s="174"/>
    </row>
    <row r="724" spans="4:5" ht="15.75" hidden="1" customHeight="1">
      <c r="D724" s="174"/>
      <c r="E724" s="174"/>
    </row>
    <row r="725" spans="4:5" ht="15.75" hidden="1" customHeight="1">
      <c r="D725" s="174"/>
      <c r="E725" s="174"/>
    </row>
    <row r="726" spans="4:5" ht="15.75" hidden="1" customHeight="1">
      <c r="D726" s="174"/>
      <c r="E726" s="174"/>
    </row>
    <row r="727" spans="4:5" ht="15.75" hidden="1" customHeight="1">
      <c r="D727" s="174"/>
      <c r="E727" s="174"/>
    </row>
    <row r="728" spans="4:5" ht="15.75" hidden="1" customHeight="1">
      <c r="D728" s="174"/>
      <c r="E728" s="174"/>
    </row>
    <row r="729" spans="4:5" ht="15.75" hidden="1" customHeight="1">
      <c r="D729" s="174"/>
      <c r="E729" s="174"/>
    </row>
    <row r="730" spans="4:5" ht="15.75" hidden="1" customHeight="1">
      <c r="D730" s="174"/>
      <c r="E730" s="174"/>
    </row>
    <row r="731" spans="4:5" ht="15.75" hidden="1" customHeight="1">
      <c r="D731" s="174"/>
      <c r="E731" s="174"/>
    </row>
    <row r="732" spans="4:5" ht="15.75" hidden="1" customHeight="1">
      <c r="D732" s="174"/>
      <c r="E732" s="174"/>
    </row>
    <row r="733" spans="4:5" ht="15.75" hidden="1" customHeight="1">
      <c r="D733" s="174"/>
      <c r="E733" s="174"/>
    </row>
    <row r="734" spans="4:5" ht="15.75" hidden="1" customHeight="1">
      <c r="D734" s="174"/>
      <c r="E734" s="174"/>
    </row>
    <row r="735" spans="4:5" ht="15.75" hidden="1" customHeight="1">
      <c r="D735" s="174"/>
      <c r="E735" s="174"/>
    </row>
    <row r="736" spans="4:5" ht="15.75" hidden="1" customHeight="1">
      <c r="D736" s="174"/>
      <c r="E736" s="174"/>
    </row>
    <row r="737" spans="4:5" ht="15.75" hidden="1" customHeight="1">
      <c r="D737" s="174"/>
      <c r="E737" s="174"/>
    </row>
    <row r="738" spans="4:5" ht="15.75" hidden="1" customHeight="1">
      <c r="D738" s="174"/>
      <c r="E738" s="174"/>
    </row>
    <row r="739" spans="4:5" ht="15.75" hidden="1" customHeight="1">
      <c r="D739" s="174"/>
      <c r="E739" s="174"/>
    </row>
    <row r="740" spans="4:5" ht="15.75" hidden="1" customHeight="1">
      <c r="D740" s="174"/>
      <c r="E740" s="174"/>
    </row>
    <row r="741" spans="4:5" ht="15.75" hidden="1" customHeight="1">
      <c r="D741" s="174"/>
      <c r="E741" s="174"/>
    </row>
    <row r="742" spans="4:5" ht="15.75" hidden="1" customHeight="1">
      <c r="D742" s="174"/>
      <c r="E742" s="174"/>
    </row>
    <row r="743" spans="4:5" ht="15.75" hidden="1" customHeight="1">
      <c r="D743" s="174"/>
      <c r="E743" s="174"/>
    </row>
    <row r="744" spans="4:5" ht="15.75" hidden="1" customHeight="1">
      <c r="D744" s="174"/>
      <c r="E744" s="174"/>
    </row>
    <row r="745" spans="4:5" ht="15.75" hidden="1" customHeight="1">
      <c r="D745" s="174"/>
      <c r="E745" s="174"/>
    </row>
    <row r="746" spans="4:5" ht="15.75" hidden="1" customHeight="1">
      <c r="D746" s="174"/>
      <c r="E746" s="174"/>
    </row>
    <row r="747" spans="4:5" ht="15.75" hidden="1" customHeight="1">
      <c r="D747" s="174"/>
      <c r="E747" s="174"/>
    </row>
    <row r="748" spans="4:5" ht="15.75" hidden="1" customHeight="1">
      <c r="D748" s="174"/>
      <c r="E748" s="174"/>
    </row>
    <row r="749" spans="4:5" ht="15.75" hidden="1" customHeight="1">
      <c r="D749" s="174"/>
      <c r="E749" s="174"/>
    </row>
    <row r="750" spans="4:5" ht="15.75" hidden="1" customHeight="1">
      <c r="D750" s="174"/>
      <c r="E750" s="174"/>
    </row>
    <row r="751" spans="4:5" ht="15.75" hidden="1" customHeight="1">
      <c r="D751" s="174"/>
      <c r="E751" s="174"/>
    </row>
    <row r="752" spans="4:5" ht="15.75" hidden="1" customHeight="1">
      <c r="D752" s="174"/>
      <c r="E752" s="174"/>
    </row>
    <row r="753" spans="4:5" ht="15.75" hidden="1" customHeight="1">
      <c r="D753" s="174"/>
      <c r="E753" s="174"/>
    </row>
    <row r="754" spans="4:5" ht="15.75" hidden="1" customHeight="1">
      <c r="D754" s="174"/>
      <c r="E754" s="174"/>
    </row>
    <row r="755" spans="4:5" ht="15.75" hidden="1" customHeight="1">
      <c r="D755" s="174"/>
      <c r="E755" s="174"/>
    </row>
    <row r="756" spans="4:5" ht="15.75" hidden="1" customHeight="1">
      <c r="D756" s="174"/>
      <c r="E756" s="174"/>
    </row>
    <row r="757" spans="4:5" ht="15.75" hidden="1" customHeight="1">
      <c r="D757" s="174"/>
      <c r="E757" s="174"/>
    </row>
    <row r="758" spans="4:5" ht="15.75" hidden="1" customHeight="1">
      <c r="D758" s="174"/>
      <c r="E758" s="174"/>
    </row>
    <row r="759" spans="4:5" ht="15.75" hidden="1" customHeight="1">
      <c r="D759" s="174"/>
      <c r="E759" s="174"/>
    </row>
    <row r="760" spans="4:5" ht="15.75" hidden="1" customHeight="1">
      <c r="D760" s="174"/>
      <c r="E760" s="174"/>
    </row>
    <row r="761" spans="4:5" ht="15.75" hidden="1" customHeight="1">
      <c r="D761" s="174"/>
      <c r="E761" s="174"/>
    </row>
    <row r="762" spans="4:5" ht="15.75" hidden="1" customHeight="1">
      <c r="D762" s="174"/>
      <c r="E762" s="174"/>
    </row>
    <row r="763" spans="4:5" ht="15.75" hidden="1" customHeight="1">
      <c r="D763" s="174"/>
      <c r="E763" s="174"/>
    </row>
    <row r="764" spans="4:5" ht="15.75" hidden="1" customHeight="1">
      <c r="D764" s="174"/>
      <c r="E764" s="174"/>
    </row>
    <row r="765" spans="4:5" ht="15.75" hidden="1" customHeight="1">
      <c r="D765" s="174"/>
      <c r="E765" s="174"/>
    </row>
    <row r="766" spans="4:5" ht="15.75" hidden="1" customHeight="1">
      <c r="D766" s="174"/>
      <c r="E766" s="174"/>
    </row>
    <row r="767" spans="4:5" ht="15.75" hidden="1" customHeight="1">
      <c r="D767" s="174"/>
      <c r="E767" s="174"/>
    </row>
    <row r="768" spans="4:5" ht="15.75" hidden="1" customHeight="1">
      <c r="D768" s="174"/>
      <c r="E768" s="174"/>
    </row>
    <row r="769" spans="4:5" ht="15.75" hidden="1" customHeight="1">
      <c r="D769" s="174"/>
      <c r="E769" s="174"/>
    </row>
    <row r="770" spans="4:5" ht="15.75" hidden="1" customHeight="1">
      <c r="D770" s="174"/>
      <c r="E770" s="174"/>
    </row>
    <row r="771" spans="4:5" ht="15.75" hidden="1" customHeight="1">
      <c r="D771" s="174"/>
      <c r="E771" s="174"/>
    </row>
    <row r="772" spans="4:5" ht="15.75" hidden="1" customHeight="1">
      <c r="D772" s="174"/>
      <c r="E772" s="174"/>
    </row>
    <row r="773" spans="4:5" ht="15.75" hidden="1" customHeight="1">
      <c r="D773" s="174"/>
      <c r="E773" s="174"/>
    </row>
    <row r="774" spans="4:5" ht="15.75" hidden="1" customHeight="1">
      <c r="D774" s="174"/>
      <c r="E774" s="174"/>
    </row>
    <row r="775" spans="4:5" ht="15.75" hidden="1" customHeight="1">
      <c r="D775" s="174"/>
      <c r="E775" s="174"/>
    </row>
    <row r="776" spans="4:5" ht="15.75" hidden="1" customHeight="1">
      <c r="D776" s="174"/>
      <c r="E776" s="174"/>
    </row>
    <row r="777" spans="4:5" ht="15.75" hidden="1" customHeight="1">
      <c r="D777" s="174"/>
      <c r="E777" s="174"/>
    </row>
    <row r="778" spans="4:5" ht="15.75" hidden="1" customHeight="1">
      <c r="D778" s="174"/>
      <c r="E778" s="174"/>
    </row>
    <row r="779" spans="4:5" ht="15.75" hidden="1" customHeight="1">
      <c r="D779" s="174"/>
      <c r="E779" s="174"/>
    </row>
    <row r="780" spans="4:5" ht="15.75" hidden="1" customHeight="1">
      <c r="D780" s="174"/>
      <c r="E780" s="174"/>
    </row>
    <row r="781" spans="4:5" ht="15.75" hidden="1" customHeight="1">
      <c r="D781" s="174"/>
      <c r="E781" s="174"/>
    </row>
    <row r="782" spans="4:5" ht="15.75" hidden="1" customHeight="1">
      <c r="D782" s="174"/>
      <c r="E782" s="174"/>
    </row>
    <row r="783" spans="4:5" ht="15.75" hidden="1" customHeight="1">
      <c r="D783" s="174"/>
      <c r="E783" s="174"/>
    </row>
    <row r="784" spans="4:5" ht="15.75" hidden="1" customHeight="1">
      <c r="D784" s="174"/>
      <c r="E784" s="174"/>
    </row>
    <row r="785" spans="4:5" ht="15.75" hidden="1" customHeight="1">
      <c r="D785" s="174"/>
      <c r="E785" s="174"/>
    </row>
    <row r="786" spans="4:5" ht="15.75" hidden="1" customHeight="1">
      <c r="D786" s="174"/>
      <c r="E786" s="174"/>
    </row>
    <row r="787" spans="4:5" ht="15.75" hidden="1" customHeight="1">
      <c r="D787" s="174"/>
      <c r="E787" s="174"/>
    </row>
    <row r="788" spans="4:5" ht="15.75" hidden="1" customHeight="1">
      <c r="D788" s="174"/>
      <c r="E788" s="174"/>
    </row>
    <row r="789" spans="4:5" ht="15.75" hidden="1" customHeight="1">
      <c r="D789" s="174"/>
      <c r="E789" s="174"/>
    </row>
    <row r="790" spans="4:5" ht="15.75" hidden="1" customHeight="1">
      <c r="D790" s="174"/>
      <c r="E790" s="174"/>
    </row>
    <row r="791" spans="4:5" ht="15.75" hidden="1" customHeight="1">
      <c r="D791" s="174"/>
      <c r="E791" s="174"/>
    </row>
    <row r="792" spans="4:5" ht="15.75" hidden="1" customHeight="1">
      <c r="D792" s="174"/>
      <c r="E792" s="174"/>
    </row>
    <row r="793" spans="4:5" ht="15.75" hidden="1" customHeight="1">
      <c r="D793" s="174"/>
      <c r="E793" s="174"/>
    </row>
    <row r="794" spans="4:5" ht="15.75" hidden="1" customHeight="1">
      <c r="D794" s="174"/>
      <c r="E794" s="174"/>
    </row>
    <row r="795" spans="4:5" ht="15.75" hidden="1" customHeight="1">
      <c r="D795" s="174"/>
      <c r="E795" s="174"/>
    </row>
    <row r="796" spans="4:5" ht="15.75" hidden="1" customHeight="1">
      <c r="D796" s="174"/>
      <c r="E796" s="174"/>
    </row>
    <row r="797" spans="4:5" ht="15.75" hidden="1" customHeight="1">
      <c r="D797" s="174"/>
      <c r="E797" s="174"/>
    </row>
    <row r="798" spans="4:5" ht="15.75" hidden="1" customHeight="1">
      <c r="D798" s="174"/>
      <c r="E798" s="174"/>
    </row>
    <row r="799" spans="4:5" ht="15.75" hidden="1" customHeight="1">
      <c r="D799" s="174"/>
      <c r="E799" s="174"/>
    </row>
    <row r="800" spans="4:5" ht="15.75" hidden="1" customHeight="1">
      <c r="D800" s="174"/>
      <c r="E800" s="174"/>
    </row>
    <row r="801" spans="4:5" ht="15.75" hidden="1" customHeight="1">
      <c r="D801" s="174"/>
      <c r="E801" s="174"/>
    </row>
    <row r="802" spans="4:5" ht="15.75" hidden="1" customHeight="1">
      <c r="D802" s="174"/>
      <c r="E802" s="174"/>
    </row>
    <row r="803" spans="4:5" ht="15.75" hidden="1" customHeight="1">
      <c r="D803" s="174"/>
      <c r="E803" s="174"/>
    </row>
    <row r="804" spans="4:5" ht="15.75" hidden="1" customHeight="1">
      <c r="D804" s="174"/>
      <c r="E804" s="174"/>
    </row>
    <row r="805" spans="4:5" ht="15.75" hidden="1" customHeight="1">
      <c r="D805" s="174"/>
      <c r="E805" s="174"/>
    </row>
    <row r="806" spans="4:5" ht="15.75" hidden="1" customHeight="1">
      <c r="D806" s="174"/>
      <c r="E806" s="174"/>
    </row>
    <row r="807" spans="4:5" ht="15.75" hidden="1" customHeight="1">
      <c r="D807" s="174"/>
      <c r="E807" s="174"/>
    </row>
    <row r="808" spans="4:5" ht="15.75" hidden="1" customHeight="1">
      <c r="D808" s="174"/>
      <c r="E808" s="174"/>
    </row>
    <row r="809" spans="4:5" ht="15.75" hidden="1" customHeight="1">
      <c r="D809" s="174"/>
      <c r="E809" s="174"/>
    </row>
    <row r="810" spans="4:5" ht="15.75" hidden="1" customHeight="1">
      <c r="D810" s="174"/>
      <c r="E810" s="174"/>
    </row>
    <row r="811" spans="4:5" ht="15.75" hidden="1" customHeight="1">
      <c r="D811" s="174"/>
      <c r="E811" s="174"/>
    </row>
    <row r="812" spans="4:5" ht="15.75" hidden="1" customHeight="1">
      <c r="D812" s="174"/>
      <c r="E812" s="174"/>
    </row>
    <row r="813" spans="4:5" ht="15.75" hidden="1" customHeight="1">
      <c r="D813" s="174"/>
      <c r="E813" s="174"/>
    </row>
    <row r="814" spans="4:5" ht="15.75" hidden="1" customHeight="1">
      <c r="D814" s="174"/>
      <c r="E814" s="174"/>
    </row>
    <row r="815" spans="4:5" ht="15.75" hidden="1" customHeight="1">
      <c r="D815" s="174"/>
      <c r="E815" s="174"/>
    </row>
    <row r="816" spans="4:5" ht="15.75" hidden="1" customHeight="1">
      <c r="D816" s="174"/>
      <c r="E816" s="174"/>
    </row>
    <row r="817" spans="4:5" ht="15.75" hidden="1" customHeight="1">
      <c r="D817" s="174"/>
      <c r="E817" s="174"/>
    </row>
    <row r="818" spans="4:5" ht="15.75" hidden="1" customHeight="1">
      <c r="D818" s="174"/>
      <c r="E818" s="174"/>
    </row>
    <row r="819" spans="4:5" ht="15.75" hidden="1" customHeight="1">
      <c r="D819" s="174"/>
      <c r="E819" s="174"/>
    </row>
    <row r="820" spans="4:5" ht="15.75" hidden="1" customHeight="1">
      <c r="D820" s="174"/>
      <c r="E820" s="174"/>
    </row>
    <row r="821" spans="4:5" ht="15.75" hidden="1" customHeight="1">
      <c r="D821" s="174"/>
      <c r="E821" s="174"/>
    </row>
    <row r="822" spans="4:5" ht="15.75" hidden="1" customHeight="1">
      <c r="D822" s="174"/>
      <c r="E822" s="174"/>
    </row>
    <row r="823" spans="4:5" ht="15.75" hidden="1" customHeight="1">
      <c r="D823" s="174"/>
      <c r="E823" s="174"/>
    </row>
    <row r="824" spans="4:5" ht="15.75" hidden="1" customHeight="1">
      <c r="D824" s="174"/>
      <c r="E824" s="174"/>
    </row>
    <row r="825" spans="4:5" ht="15.75" hidden="1" customHeight="1">
      <c r="D825" s="174"/>
      <c r="E825" s="174"/>
    </row>
    <row r="826" spans="4:5" ht="15.75" hidden="1" customHeight="1">
      <c r="D826" s="174"/>
      <c r="E826" s="174"/>
    </row>
    <row r="827" spans="4:5" ht="15.75" hidden="1" customHeight="1">
      <c r="D827" s="174"/>
      <c r="E827" s="174"/>
    </row>
    <row r="828" spans="4:5" ht="15.75" hidden="1" customHeight="1">
      <c r="D828" s="174"/>
      <c r="E828" s="174"/>
    </row>
    <row r="829" spans="4:5" ht="15.75" hidden="1" customHeight="1">
      <c r="D829" s="174"/>
      <c r="E829" s="174"/>
    </row>
    <row r="830" spans="4:5" ht="15.75" hidden="1" customHeight="1">
      <c r="D830" s="174"/>
      <c r="E830" s="174"/>
    </row>
    <row r="831" spans="4:5" ht="15.75" hidden="1" customHeight="1">
      <c r="D831" s="174"/>
      <c r="E831" s="174"/>
    </row>
    <row r="832" spans="4:5" ht="15.75" hidden="1" customHeight="1">
      <c r="D832" s="174"/>
      <c r="E832" s="174"/>
    </row>
    <row r="833" spans="4:5" ht="15.75" hidden="1" customHeight="1">
      <c r="D833" s="174"/>
      <c r="E833" s="174"/>
    </row>
    <row r="834" spans="4:5" ht="15.75" hidden="1" customHeight="1">
      <c r="D834" s="174"/>
      <c r="E834" s="174"/>
    </row>
    <row r="835" spans="4:5" ht="15.75" hidden="1" customHeight="1">
      <c r="D835" s="174"/>
      <c r="E835" s="174"/>
    </row>
    <row r="836" spans="4:5" ht="15.75" hidden="1" customHeight="1">
      <c r="D836" s="174"/>
      <c r="E836" s="174"/>
    </row>
    <row r="837" spans="4:5" ht="15.75" hidden="1" customHeight="1">
      <c r="D837" s="174"/>
      <c r="E837" s="174"/>
    </row>
    <row r="838" spans="4:5" ht="15.75" hidden="1" customHeight="1">
      <c r="D838" s="174"/>
      <c r="E838" s="174"/>
    </row>
    <row r="839" spans="4:5" ht="15.75" hidden="1" customHeight="1">
      <c r="D839" s="174"/>
      <c r="E839" s="174"/>
    </row>
    <row r="840" spans="4:5" ht="15.75" hidden="1" customHeight="1">
      <c r="D840" s="174"/>
      <c r="E840" s="174"/>
    </row>
    <row r="841" spans="4:5" ht="15.75" hidden="1" customHeight="1">
      <c r="D841" s="174"/>
      <c r="E841" s="174"/>
    </row>
    <row r="842" spans="4:5" ht="15.75" hidden="1" customHeight="1">
      <c r="D842" s="174"/>
      <c r="E842" s="174"/>
    </row>
    <row r="843" spans="4:5" ht="15.75" hidden="1" customHeight="1">
      <c r="D843" s="174"/>
      <c r="E843" s="174"/>
    </row>
    <row r="844" spans="4:5" ht="15.75" hidden="1" customHeight="1">
      <c r="D844" s="174"/>
      <c r="E844" s="174"/>
    </row>
    <row r="845" spans="4:5" ht="15.75" hidden="1" customHeight="1">
      <c r="D845" s="174"/>
      <c r="E845" s="174"/>
    </row>
    <row r="846" spans="4:5" ht="15.75" hidden="1" customHeight="1">
      <c r="D846" s="174"/>
      <c r="E846" s="174"/>
    </row>
    <row r="847" spans="4:5" ht="15.75" hidden="1" customHeight="1">
      <c r="D847" s="174"/>
      <c r="E847" s="174"/>
    </row>
    <row r="848" spans="4:5" ht="15.75" hidden="1" customHeight="1">
      <c r="D848" s="174"/>
      <c r="E848" s="174"/>
    </row>
    <row r="849" spans="4:5" ht="15.75" hidden="1" customHeight="1">
      <c r="D849" s="174"/>
      <c r="E849" s="174"/>
    </row>
    <row r="850" spans="4:5" ht="15.75" hidden="1" customHeight="1">
      <c r="D850" s="174"/>
      <c r="E850" s="174"/>
    </row>
    <row r="851" spans="4:5" ht="15.75" hidden="1" customHeight="1">
      <c r="D851" s="174"/>
      <c r="E851" s="174"/>
    </row>
    <row r="852" spans="4:5" ht="15.75" hidden="1" customHeight="1">
      <c r="D852" s="174"/>
      <c r="E852" s="174"/>
    </row>
    <row r="853" spans="4:5" ht="15.75" hidden="1" customHeight="1">
      <c r="D853" s="174"/>
      <c r="E853" s="174"/>
    </row>
    <row r="854" spans="4:5" ht="15.75" hidden="1" customHeight="1">
      <c r="D854" s="174"/>
      <c r="E854" s="174"/>
    </row>
    <row r="855" spans="4:5" ht="15.75" hidden="1" customHeight="1">
      <c r="D855" s="174"/>
      <c r="E855" s="174"/>
    </row>
    <row r="856" spans="4:5" ht="15.75" hidden="1" customHeight="1">
      <c r="D856" s="174"/>
      <c r="E856" s="174"/>
    </row>
    <row r="857" spans="4:5" ht="15.75" hidden="1" customHeight="1">
      <c r="D857" s="174"/>
      <c r="E857" s="174"/>
    </row>
    <row r="858" spans="4:5" ht="15.75" hidden="1" customHeight="1">
      <c r="D858" s="174"/>
      <c r="E858" s="174"/>
    </row>
    <row r="859" spans="4:5" ht="15.75" hidden="1" customHeight="1">
      <c r="D859" s="174"/>
      <c r="E859" s="174"/>
    </row>
    <row r="860" spans="4:5" ht="15.75" hidden="1" customHeight="1">
      <c r="D860" s="174"/>
      <c r="E860" s="174"/>
    </row>
    <row r="861" spans="4:5" ht="15.75" hidden="1" customHeight="1">
      <c r="D861" s="174"/>
      <c r="E861" s="174"/>
    </row>
    <row r="862" spans="4:5" ht="15.75" hidden="1" customHeight="1">
      <c r="D862" s="174"/>
      <c r="E862" s="174"/>
    </row>
    <row r="863" spans="4:5" ht="15.75" hidden="1" customHeight="1">
      <c r="D863" s="174"/>
      <c r="E863" s="174"/>
    </row>
    <row r="864" spans="4:5" ht="15.75" hidden="1" customHeight="1">
      <c r="D864" s="174"/>
      <c r="E864" s="174"/>
    </row>
    <row r="865" spans="4:5" ht="15.75" hidden="1" customHeight="1">
      <c r="D865" s="174"/>
      <c r="E865" s="174"/>
    </row>
    <row r="866" spans="4:5" ht="15.75" hidden="1" customHeight="1">
      <c r="D866" s="174"/>
      <c r="E866" s="174"/>
    </row>
    <row r="867" spans="4:5" ht="15.75" hidden="1" customHeight="1">
      <c r="D867" s="174"/>
      <c r="E867" s="174"/>
    </row>
    <row r="868" spans="4:5" ht="15.75" hidden="1" customHeight="1">
      <c r="D868" s="174"/>
      <c r="E868" s="174"/>
    </row>
    <row r="869" spans="4:5" ht="15.75" hidden="1" customHeight="1">
      <c r="D869" s="174"/>
      <c r="E869" s="174"/>
    </row>
    <row r="870" spans="4:5" ht="15.75" hidden="1" customHeight="1">
      <c r="D870" s="174"/>
      <c r="E870" s="174"/>
    </row>
    <row r="871" spans="4:5" ht="15.75" hidden="1" customHeight="1">
      <c r="D871" s="174"/>
      <c r="E871" s="174"/>
    </row>
    <row r="872" spans="4:5" ht="15.75" hidden="1" customHeight="1">
      <c r="D872" s="174"/>
      <c r="E872" s="174"/>
    </row>
    <row r="873" spans="4:5" ht="15.75" hidden="1" customHeight="1">
      <c r="D873" s="174"/>
      <c r="E873" s="174"/>
    </row>
    <row r="874" spans="4:5" ht="15.75" hidden="1" customHeight="1">
      <c r="D874" s="174"/>
      <c r="E874" s="174"/>
    </row>
    <row r="875" spans="4:5" ht="15.75" hidden="1" customHeight="1">
      <c r="D875" s="174"/>
      <c r="E875" s="174"/>
    </row>
    <row r="876" spans="4:5" ht="15.75" hidden="1" customHeight="1">
      <c r="D876" s="174"/>
      <c r="E876" s="174"/>
    </row>
    <row r="877" spans="4:5" ht="15.75" hidden="1" customHeight="1">
      <c r="D877" s="174"/>
      <c r="E877" s="174"/>
    </row>
    <row r="878" spans="4:5" ht="15.75" hidden="1" customHeight="1">
      <c r="D878" s="174"/>
      <c r="E878" s="174"/>
    </row>
    <row r="879" spans="4:5" ht="15.75" hidden="1" customHeight="1">
      <c r="D879" s="174"/>
      <c r="E879" s="174"/>
    </row>
    <row r="880" spans="4:5" ht="15.75" hidden="1" customHeight="1">
      <c r="D880" s="174"/>
      <c r="E880" s="174"/>
    </row>
    <row r="881" spans="4:5" ht="15.75" hidden="1" customHeight="1">
      <c r="D881" s="174"/>
      <c r="E881" s="174"/>
    </row>
    <row r="882" spans="4:5" ht="15.75" hidden="1" customHeight="1">
      <c r="D882" s="174"/>
      <c r="E882" s="174"/>
    </row>
    <row r="883" spans="4:5" ht="15.75" hidden="1" customHeight="1">
      <c r="D883" s="174"/>
      <c r="E883" s="174"/>
    </row>
    <row r="884" spans="4:5" ht="15.75" hidden="1" customHeight="1">
      <c r="D884" s="174"/>
      <c r="E884" s="174"/>
    </row>
    <row r="885" spans="4:5" ht="15.75" hidden="1" customHeight="1">
      <c r="D885" s="174"/>
      <c r="E885" s="174"/>
    </row>
    <row r="886" spans="4:5" ht="15.75" hidden="1" customHeight="1">
      <c r="D886" s="174"/>
      <c r="E886" s="174"/>
    </row>
    <row r="887" spans="4:5" ht="15.75" hidden="1" customHeight="1">
      <c r="D887" s="174"/>
      <c r="E887" s="174"/>
    </row>
    <row r="888" spans="4:5" ht="15.75" hidden="1" customHeight="1">
      <c r="D888" s="174"/>
      <c r="E888" s="174"/>
    </row>
    <row r="889" spans="4:5" ht="15.75" hidden="1" customHeight="1">
      <c r="D889" s="174"/>
      <c r="E889" s="174"/>
    </row>
    <row r="890" spans="4:5" ht="15.75" hidden="1" customHeight="1">
      <c r="D890" s="174"/>
      <c r="E890" s="174"/>
    </row>
    <row r="891" spans="4:5" ht="15.75" hidden="1" customHeight="1">
      <c r="D891" s="174"/>
      <c r="E891" s="174"/>
    </row>
    <row r="892" spans="4:5" ht="15.75" hidden="1" customHeight="1">
      <c r="D892" s="174"/>
      <c r="E892" s="174"/>
    </row>
    <row r="893" spans="4:5" ht="15.75" hidden="1" customHeight="1">
      <c r="D893" s="174"/>
      <c r="E893" s="174"/>
    </row>
    <row r="894" spans="4:5" ht="15.75" hidden="1" customHeight="1">
      <c r="D894" s="174"/>
      <c r="E894" s="174"/>
    </row>
    <row r="895" spans="4:5" ht="15.75" hidden="1" customHeight="1">
      <c r="D895" s="174"/>
      <c r="E895" s="174"/>
    </row>
    <row r="896" spans="4:5" ht="15.75" hidden="1" customHeight="1">
      <c r="D896" s="174"/>
      <c r="E896" s="174"/>
    </row>
    <row r="897" spans="4:5" ht="15.75" hidden="1" customHeight="1">
      <c r="D897" s="174"/>
      <c r="E897" s="174"/>
    </row>
    <row r="898" spans="4:5" ht="15.75" hidden="1" customHeight="1">
      <c r="D898" s="174"/>
      <c r="E898" s="174"/>
    </row>
    <row r="899" spans="4:5" ht="15.75" hidden="1" customHeight="1">
      <c r="D899" s="174"/>
      <c r="E899" s="174"/>
    </row>
    <row r="900" spans="4:5" ht="15.75" hidden="1" customHeight="1">
      <c r="D900" s="174"/>
      <c r="E900" s="174"/>
    </row>
    <row r="901" spans="4:5" ht="15.75" hidden="1" customHeight="1">
      <c r="D901" s="174"/>
      <c r="E901" s="174"/>
    </row>
    <row r="902" spans="4:5" ht="15.75" hidden="1" customHeight="1">
      <c r="D902" s="174"/>
      <c r="E902" s="174"/>
    </row>
    <row r="903" spans="4:5" ht="15.75" hidden="1" customHeight="1">
      <c r="D903" s="174"/>
      <c r="E903" s="174"/>
    </row>
    <row r="904" spans="4:5" ht="15.75" hidden="1" customHeight="1">
      <c r="D904" s="174"/>
      <c r="E904" s="174"/>
    </row>
    <row r="905" spans="4:5" ht="15.75" hidden="1" customHeight="1">
      <c r="D905" s="174"/>
      <c r="E905" s="174"/>
    </row>
    <row r="906" spans="4:5" ht="15.75" hidden="1" customHeight="1">
      <c r="D906" s="174"/>
      <c r="E906" s="174"/>
    </row>
    <row r="907" spans="4:5" ht="15.75" hidden="1" customHeight="1">
      <c r="D907" s="174"/>
      <c r="E907" s="174"/>
    </row>
    <row r="908" spans="4:5" ht="15.75" hidden="1" customHeight="1">
      <c r="D908" s="174"/>
      <c r="E908" s="174"/>
    </row>
    <row r="909" spans="4:5" ht="15.75" hidden="1" customHeight="1">
      <c r="D909" s="174"/>
      <c r="E909" s="174"/>
    </row>
    <row r="910" spans="4:5" ht="15.75" hidden="1" customHeight="1">
      <c r="D910" s="174"/>
      <c r="E910" s="174"/>
    </row>
    <row r="911" spans="4:5" ht="15.75" hidden="1" customHeight="1">
      <c r="D911" s="174"/>
      <c r="E911" s="174"/>
    </row>
    <row r="912" spans="4:5" ht="15.75" hidden="1" customHeight="1">
      <c r="D912" s="174"/>
      <c r="E912" s="174"/>
    </row>
    <row r="913" spans="4:5" ht="15.75" hidden="1" customHeight="1">
      <c r="D913" s="174"/>
      <c r="E913" s="174"/>
    </row>
    <row r="914" spans="4:5" ht="15.75" hidden="1" customHeight="1">
      <c r="D914" s="174"/>
      <c r="E914" s="174"/>
    </row>
    <row r="915" spans="4:5" ht="15.75" hidden="1" customHeight="1">
      <c r="D915" s="174"/>
      <c r="E915" s="174"/>
    </row>
    <row r="916" spans="4:5" ht="15.75" hidden="1" customHeight="1">
      <c r="D916" s="174"/>
      <c r="E916" s="174"/>
    </row>
    <row r="917" spans="4:5" ht="15.75" hidden="1" customHeight="1">
      <c r="D917" s="174"/>
      <c r="E917" s="174"/>
    </row>
    <row r="918" spans="4:5" ht="15.75" hidden="1" customHeight="1">
      <c r="D918" s="174"/>
      <c r="E918" s="174"/>
    </row>
    <row r="919" spans="4:5" ht="15.75" hidden="1" customHeight="1">
      <c r="D919" s="174"/>
      <c r="E919" s="174"/>
    </row>
    <row r="920" spans="4:5" ht="15.75" hidden="1" customHeight="1">
      <c r="D920" s="174"/>
      <c r="E920" s="174"/>
    </row>
    <row r="921" spans="4:5" ht="15.75" hidden="1" customHeight="1">
      <c r="D921" s="174"/>
      <c r="E921" s="174"/>
    </row>
    <row r="922" spans="4:5" ht="15.75" hidden="1" customHeight="1">
      <c r="D922" s="174"/>
      <c r="E922" s="174"/>
    </row>
    <row r="923" spans="4:5" ht="15.75" hidden="1" customHeight="1">
      <c r="D923" s="174"/>
      <c r="E923" s="174"/>
    </row>
    <row r="924" spans="4:5" ht="15.75" hidden="1" customHeight="1">
      <c r="D924" s="174"/>
      <c r="E924" s="174"/>
    </row>
    <row r="925" spans="4:5" ht="15.75" hidden="1" customHeight="1">
      <c r="D925" s="174"/>
      <c r="E925" s="174"/>
    </row>
    <row r="926" spans="4:5" ht="15.75" hidden="1" customHeight="1">
      <c r="D926" s="174"/>
      <c r="E926" s="174"/>
    </row>
    <row r="927" spans="4:5" ht="15.75" hidden="1" customHeight="1">
      <c r="D927" s="174"/>
      <c r="E927" s="174"/>
    </row>
    <row r="928" spans="4:5" ht="15.75" hidden="1" customHeight="1">
      <c r="D928" s="174"/>
      <c r="E928" s="174"/>
    </row>
    <row r="929" spans="4:5" ht="15.75" hidden="1" customHeight="1">
      <c r="D929" s="174"/>
      <c r="E929" s="174"/>
    </row>
    <row r="930" spans="4:5" ht="15.75" hidden="1" customHeight="1">
      <c r="D930" s="174"/>
      <c r="E930" s="174"/>
    </row>
    <row r="931" spans="4:5" ht="15.75" hidden="1" customHeight="1">
      <c r="D931" s="174"/>
      <c r="E931" s="174"/>
    </row>
    <row r="932" spans="4:5" ht="15.75" hidden="1" customHeight="1">
      <c r="D932" s="174"/>
      <c r="E932" s="174"/>
    </row>
    <row r="933" spans="4:5" ht="15.75" hidden="1" customHeight="1">
      <c r="D933" s="174"/>
      <c r="E933" s="174"/>
    </row>
    <row r="934" spans="4:5" ht="15.75" hidden="1" customHeight="1">
      <c r="D934" s="174"/>
      <c r="E934" s="174"/>
    </row>
    <row r="935" spans="4:5" ht="15.75" hidden="1" customHeight="1">
      <c r="D935" s="174"/>
      <c r="E935" s="174"/>
    </row>
    <row r="936" spans="4:5" ht="15.75" hidden="1" customHeight="1">
      <c r="D936" s="174"/>
      <c r="E936" s="174"/>
    </row>
    <row r="937" spans="4:5" ht="15.75" hidden="1" customHeight="1">
      <c r="D937" s="174"/>
      <c r="E937" s="174"/>
    </row>
    <row r="938" spans="4:5" ht="15.75" hidden="1" customHeight="1">
      <c r="D938" s="174"/>
      <c r="E938" s="174"/>
    </row>
    <row r="939" spans="4:5" ht="15.75" hidden="1" customHeight="1">
      <c r="D939" s="174"/>
      <c r="E939" s="174"/>
    </row>
    <row r="940" spans="4:5" ht="15.75" hidden="1" customHeight="1">
      <c r="D940" s="174"/>
      <c r="E940" s="174"/>
    </row>
    <row r="941" spans="4:5" ht="15.75" hidden="1" customHeight="1">
      <c r="D941" s="174"/>
      <c r="E941" s="174"/>
    </row>
    <row r="942" spans="4:5" ht="15.75" hidden="1" customHeight="1">
      <c r="D942" s="174"/>
      <c r="E942" s="174"/>
    </row>
    <row r="943" spans="4:5" ht="15.75" hidden="1" customHeight="1">
      <c r="D943" s="174"/>
      <c r="E943" s="174"/>
    </row>
    <row r="944" spans="4:5" ht="15.75" hidden="1" customHeight="1">
      <c r="D944" s="174"/>
      <c r="E944" s="174"/>
    </row>
    <row r="945" spans="4:5" ht="15.75" hidden="1" customHeight="1">
      <c r="D945" s="174"/>
      <c r="E945" s="174"/>
    </row>
    <row r="946" spans="4:5" ht="15.75" hidden="1" customHeight="1">
      <c r="D946" s="174"/>
      <c r="E946" s="174"/>
    </row>
    <row r="947" spans="4:5" ht="15.75" hidden="1" customHeight="1">
      <c r="D947" s="174"/>
      <c r="E947" s="174"/>
    </row>
    <row r="948" spans="4:5" ht="15.75" hidden="1" customHeight="1">
      <c r="D948" s="174"/>
      <c r="E948" s="174"/>
    </row>
    <row r="949" spans="4:5" ht="15.75" hidden="1" customHeight="1">
      <c r="D949" s="174"/>
      <c r="E949" s="174"/>
    </row>
    <row r="950" spans="4:5" ht="15.75" hidden="1" customHeight="1">
      <c r="D950" s="174"/>
      <c r="E950" s="174"/>
    </row>
    <row r="951" spans="4:5" ht="15.75" hidden="1" customHeight="1">
      <c r="D951" s="174"/>
      <c r="E951" s="174"/>
    </row>
    <row r="952" spans="4:5" ht="15.75" hidden="1" customHeight="1">
      <c r="D952" s="174"/>
      <c r="E952" s="174"/>
    </row>
    <row r="953" spans="4:5" ht="15.75" hidden="1" customHeight="1">
      <c r="D953" s="174"/>
      <c r="E953" s="174"/>
    </row>
    <row r="954" spans="4:5" ht="15.75" hidden="1" customHeight="1">
      <c r="D954" s="174"/>
      <c r="E954" s="174"/>
    </row>
    <row r="955" spans="4:5" ht="15.75" hidden="1" customHeight="1">
      <c r="D955" s="174"/>
      <c r="E955" s="174"/>
    </row>
    <row r="956" spans="4:5" ht="15.75" hidden="1" customHeight="1">
      <c r="D956" s="174"/>
      <c r="E956" s="174"/>
    </row>
    <row r="957" spans="4:5" ht="15.75" hidden="1" customHeight="1">
      <c r="D957" s="174"/>
      <c r="E957" s="174"/>
    </row>
    <row r="958" spans="4:5" ht="15.75" hidden="1" customHeight="1">
      <c r="D958" s="174"/>
      <c r="E958" s="174"/>
    </row>
    <row r="959" spans="4:5" ht="15.75" hidden="1" customHeight="1">
      <c r="D959" s="174"/>
      <c r="E959" s="174"/>
    </row>
    <row r="960" spans="4:5" ht="15.75" hidden="1" customHeight="1">
      <c r="D960" s="174"/>
      <c r="E960" s="174"/>
    </row>
    <row r="961" spans="4:5" ht="15.75" hidden="1" customHeight="1">
      <c r="D961" s="174"/>
      <c r="E961" s="174"/>
    </row>
    <row r="962" spans="4:5" ht="15.75" hidden="1" customHeight="1">
      <c r="D962" s="174"/>
      <c r="E962" s="174"/>
    </row>
    <row r="963" spans="4:5" ht="15.75" hidden="1" customHeight="1">
      <c r="D963" s="174"/>
      <c r="E963" s="174"/>
    </row>
    <row r="964" spans="4:5" ht="15.75" hidden="1" customHeight="1">
      <c r="D964" s="174"/>
      <c r="E964" s="174"/>
    </row>
    <row r="965" spans="4:5" ht="15.75" hidden="1" customHeight="1">
      <c r="D965" s="174"/>
      <c r="E965" s="174"/>
    </row>
    <row r="966" spans="4:5" ht="15.75" hidden="1" customHeight="1">
      <c r="D966" s="174"/>
      <c r="E966" s="174"/>
    </row>
    <row r="967" spans="4:5" ht="15.75" hidden="1" customHeight="1">
      <c r="D967" s="174"/>
      <c r="E967" s="174"/>
    </row>
    <row r="968" spans="4:5" ht="15.75" hidden="1" customHeight="1">
      <c r="D968" s="174"/>
      <c r="E968" s="174"/>
    </row>
    <row r="969" spans="4:5" ht="15.75" hidden="1" customHeight="1">
      <c r="D969" s="174"/>
      <c r="E969" s="174"/>
    </row>
    <row r="970" spans="4:5" ht="15.75" hidden="1" customHeight="1">
      <c r="D970" s="174"/>
      <c r="E970" s="174"/>
    </row>
    <row r="971" spans="4:5" ht="15.75" hidden="1" customHeight="1">
      <c r="D971" s="174"/>
      <c r="E971" s="174"/>
    </row>
    <row r="972" spans="4:5" ht="15.75" hidden="1" customHeight="1">
      <c r="D972" s="174"/>
      <c r="E972" s="174"/>
    </row>
    <row r="973" spans="4:5" ht="15.75" hidden="1" customHeight="1">
      <c r="D973" s="174"/>
      <c r="E973" s="174"/>
    </row>
    <row r="974" spans="4:5" ht="15.75" hidden="1" customHeight="1">
      <c r="D974" s="174"/>
      <c r="E974" s="174"/>
    </row>
    <row r="975" spans="4:5" ht="15.75" hidden="1" customHeight="1">
      <c r="D975" s="174"/>
      <c r="E975" s="174"/>
    </row>
    <row r="976" spans="4:5" ht="15.75" hidden="1" customHeight="1">
      <c r="D976" s="174"/>
      <c r="E976" s="174"/>
    </row>
    <row r="977" spans="4:5" ht="15.75" hidden="1" customHeight="1">
      <c r="D977" s="174"/>
      <c r="E977" s="174"/>
    </row>
    <row r="978" spans="4:5" ht="15.75" hidden="1" customHeight="1">
      <c r="D978" s="174"/>
      <c r="E978" s="174"/>
    </row>
    <row r="979" spans="4:5" ht="15.75" hidden="1" customHeight="1">
      <c r="D979" s="174"/>
      <c r="E979" s="174"/>
    </row>
    <row r="980" spans="4:5" ht="15.75" hidden="1" customHeight="1">
      <c r="D980" s="174"/>
      <c r="E980" s="174"/>
    </row>
    <row r="981" spans="4:5" ht="15.75" hidden="1" customHeight="1">
      <c r="D981" s="174"/>
      <c r="E981" s="174"/>
    </row>
    <row r="982" spans="4:5" ht="15.75" hidden="1" customHeight="1">
      <c r="D982" s="174"/>
      <c r="E982" s="174"/>
    </row>
    <row r="983" spans="4:5" ht="15.75" hidden="1" customHeight="1">
      <c r="D983" s="174"/>
      <c r="E983" s="174"/>
    </row>
    <row r="984" spans="4:5" ht="15.75" hidden="1" customHeight="1">
      <c r="D984" s="174"/>
      <c r="E984" s="174"/>
    </row>
    <row r="985" spans="4:5" ht="15.75" hidden="1" customHeight="1">
      <c r="D985" s="174"/>
      <c r="E985" s="174"/>
    </row>
    <row r="986" spans="4:5" ht="15.75" hidden="1" customHeight="1">
      <c r="D986" s="174"/>
      <c r="E986" s="174"/>
    </row>
    <row r="987" spans="4:5" ht="15.75" hidden="1" customHeight="1">
      <c r="D987" s="174"/>
      <c r="E987" s="174"/>
    </row>
    <row r="988" spans="4:5" ht="15.75" hidden="1" customHeight="1">
      <c r="D988" s="174"/>
      <c r="E988" s="174"/>
    </row>
    <row r="989" spans="4:5" ht="15.75" hidden="1" customHeight="1">
      <c r="D989" s="174"/>
      <c r="E989" s="174"/>
    </row>
    <row r="990" spans="4:5" ht="15.75" hidden="1" customHeight="1">
      <c r="D990" s="174"/>
      <c r="E990" s="174"/>
    </row>
    <row r="991" spans="4:5" ht="15.75" hidden="1" customHeight="1">
      <c r="D991" s="174"/>
      <c r="E991" s="174"/>
    </row>
    <row r="992" spans="4:5" ht="15.75" hidden="1" customHeight="1">
      <c r="D992" s="174"/>
      <c r="E992" s="174"/>
    </row>
    <row r="993" spans="4:5" ht="15.75" hidden="1" customHeight="1">
      <c r="D993" s="174"/>
      <c r="E993" s="174"/>
    </row>
    <row r="994" spans="4:5" ht="15.75" hidden="1" customHeight="1">
      <c r="D994" s="174"/>
      <c r="E994" s="174"/>
    </row>
    <row r="995" spans="4:5" ht="15.75" hidden="1" customHeight="1">
      <c r="D995" s="174"/>
      <c r="E995" s="174"/>
    </row>
    <row r="996" spans="4:5" ht="15.75" hidden="1" customHeight="1">
      <c r="D996" s="174"/>
      <c r="E996" s="174"/>
    </row>
    <row r="997" spans="4:5" ht="15.75" hidden="1" customHeight="1">
      <c r="D997" s="174"/>
      <c r="E997" s="174"/>
    </row>
    <row r="998" spans="4:5" ht="15.75" hidden="1" customHeight="1">
      <c r="D998" s="174"/>
      <c r="E998" s="174"/>
    </row>
    <row r="999" spans="4:5" ht="15.75" hidden="1" customHeight="1">
      <c r="D999" s="174"/>
      <c r="E999" s="174"/>
    </row>
    <row r="1000" spans="4:5" ht="15.75" hidden="1" customHeight="1"/>
  </sheetData>
  <mergeCells count="8">
    <mergeCell ref="H1:H22"/>
    <mergeCell ref="A21:A22"/>
    <mergeCell ref="B21:B22"/>
    <mergeCell ref="C21:C22"/>
    <mergeCell ref="D21:D22"/>
    <mergeCell ref="E21:E22"/>
    <mergeCell ref="F21:F22"/>
    <mergeCell ref="G21:G22"/>
  </mergeCells>
  <conditionalFormatting sqref="G2:G4 G7:G9 G12:G14 G17:G19">
    <cfRule type="notContainsBlanks" dxfId="1" priority="1">
      <formula>LEN(TRIM(G2))&gt;0</formula>
    </cfRule>
  </conditionalFormatting>
  <dataValidations count="1">
    <dataValidation type="list" allowBlank="1" showErrorMessage="1" sqref="D161:D999" xr:uid="{00000000-0002-0000-0A00-000003000000}">
      <formula1>#REF!</formula1>
    </dataValidation>
  </dataValidation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A00-000000000000}">
          <x14:formula1>
            <xm:f>'Drop Downs'!$C$3:$C$14</xm:f>
          </x14:formula1>
          <xm:sqref>B24:B159</xm:sqref>
        </x14:dataValidation>
        <x14:dataValidation type="list" allowBlank="1" showErrorMessage="1" xr:uid="{00000000-0002-0000-0A00-000001000000}">
          <x14:formula1>
            <xm:f>'Drop Downs'!$A$3:$A$5</xm:f>
          </x14:formula1>
          <xm:sqref>E24:E159 E161:E999</xm:sqref>
        </x14:dataValidation>
        <x14:dataValidation type="list" allowBlank="1" showErrorMessage="1" xr:uid="{00000000-0002-0000-0A00-000002000000}">
          <x14:formula1>
            <xm:f>'Drop Downs'!$E$3:$E$9</xm:f>
          </x14:formula1>
          <xm:sqref>C24:C159 G24:G159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0"/>
  <sheetViews>
    <sheetView workbookViewId="0"/>
  </sheetViews>
  <sheetFormatPr defaultColWidth="12.625" defaultRowHeight="15" customHeight="1"/>
  <cols>
    <col min="1" max="1" width="14.875" customWidth="1"/>
    <col min="2" max="2" width="13.875" customWidth="1"/>
    <col min="3" max="3" width="19.25" customWidth="1"/>
    <col min="4" max="4" width="10.625" customWidth="1"/>
    <col min="5" max="5" width="16.375" customWidth="1"/>
    <col min="6" max="6" width="10.875" customWidth="1"/>
    <col min="7" max="7" width="20.75" customWidth="1"/>
    <col min="8" max="8" width="58" customWidth="1"/>
    <col min="9" max="25" width="12.625" hidden="1" customWidth="1"/>
    <col min="26" max="26" width="20.125" hidden="1" customWidth="1"/>
  </cols>
  <sheetData>
    <row r="1" spans="1:26" ht="14.25">
      <c r="A1" s="126"/>
      <c r="B1" s="126" t="s">
        <v>63</v>
      </c>
      <c r="C1" s="127" t="s">
        <v>64</v>
      </c>
      <c r="D1" s="126" t="s">
        <v>65</v>
      </c>
      <c r="E1" s="126" t="s">
        <v>16</v>
      </c>
      <c r="F1" s="127" t="s">
        <v>66</v>
      </c>
      <c r="G1" s="127" t="s">
        <v>67</v>
      </c>
      <c r="H1" s="272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 ht="14.25">
      <c r="A2" s="129" t="s">
        <v>57</v>
      </c>
      <c r="B2" s="130">
        <f t="shared" ref="B2:B4" si="0">COUNTIFS($B$24:$B$159,A2,$C$24:$C$159,"&lt;&gt;")</f>
        <v>0</v>
      </c>
      <c r="C2" s="131">
        <f t="shared" ref="C2:C4" si="1">+COUNTIFS(B$24:B$159, A2,E$24:E$159, "Won")</f>
        <v>0</v>
      </c>
      <c r="D2" s="131">
        <f t="shared" ref="D2:D4" si="2">+COUNTIFS(B$24:B$159, A2,E$24:E$159, "Lost")</f>
        <v>0</v>
      </c>
      <c r="E2" s="132">
        <f t="shared" ref="E2:E4" si="3">+SUMIF(B$24:B$159, A2,F$24:F$159)</f>
        <v>0</v>
      </c>
      <c r="F2" s="133">
        <f t="shared" ref="F2:F5" si="4">IFERROR(+C2/B2,0)</f>
        <v>0</v>
      </c>
      <c r="G2" s="131">
        <f>COUNTIFS(G24:G159,"&lt;&gt;",B24:B159,A2)</f>
        <v>0</v>
      </c>
      <c r="H2" s="273"/>
    </row>
    <row r="3" spans="1:26" ht="14.25">
      <c r="A3" s="129" t="s">
        <v>58</v>
      </c>
      <c r="B3" s="130">
        <f t="shared" si="0"/>
        <v>0</v>
      </c>
      <c r="C3" s="131">
        <f t="shared" si="1"/>
        <v>0</v>
      </c>
      <c r="D3" s="131">
        <f t="shared" si="2"/>
        <v>0</v>
      </c>
      <c r="E3" s="132">
        <f t="shared" si="3"/>
        <v>0</v>
      </c>
      <c r="F3" s="133">
        <f t="shared" si="4"/>
        <v>0</v>
      </c>
      <c r="G3" s="131">
        <f>COUNTIFS(G24:G159,"&lt;&gt;",B24:B159,A3)</f>
        <v>0</v>
      </c>
      <c r="H3" s="273"/>
    </row>
    <row r="4" spans="1:26" ht="14.25">
      <c r="A4" s="129" t="s">
        <v>59</v>
      </c>
      <c r="B4" s="130">
        <f t="shared" si="0"/>
        <v>0</v>
      </c>
      <c r="C4" s="131">
        <f t="shared" si="1"/>
        <v>0</v>
      </c>
      <c r="D4" s="131">
        <f t="shared" si="2"/>
        <v>0</v>
      </c>
      <c r="E4" s="132">
        <f t="shared" si="3"/>
        <v>0</v>
      </c>
      <c r="F4" s="133">
        <f t="shared" si="4"/>
        <v>0</v>
      </c>
      <c r="G4" s="131">
        <f>COUNTIFS(G24:G159,"&lt;&gt;",B24:B159,A4)</f>
        <v>0</v>
      </c>
      <c r="H4" s="273"/>
    </row>
    <row r="5" spans="1:26" ht="14.25">
      <c r="A5" s="225" t="s">
        <v>0</v>
      </c>
      <c r="B5" s="226">
        <f t="shared" ref="B5:E5" si="5">+SUM(B2:B4)</f>
        <v>0</v>
      </c>
      <c r="C5" s="226">
        <f t="shared" si="5"/>
        <v>0</v>
      </c>
      <c r="D5" s="226">
        <f t="shared" si="5"/>
        <v>0</v>
      </c>
      <c r="E5" s="227">
        <f t="shared" si="5"/>
        <v>0</v>
      </c>
      <c r="F5" s="175">
        <f t="shared" si="4"/>
        <v>0</v>
      </c>
      <c r="G5" s="226">
        <f>+SUM(G2:G4)</f>
        <v>0</v>
      </c>
      <c r="H5" s="273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</row>
    <row r="6" spans="1:26" ht="14.25">
      <c r="A6" s="139"/>
      <c r="B6" s="140"/>
      <c r="C6" s="141"/>
      <c r="D6" s="140"/>
      <c r="E6" s="142"/>
      <c r="F6" s="176"/>
      <c r="G6" s="140"/>
      <c r="H6" s="273"/>
    </row>
    <row r="7" spans="1:26" ht="14.25">
      <c r="A7" s="129" t="s">
        <v>51</v>
      </c>
      <c r="B7" s="130">
        <f t="shared" ref="B7:B9" si="6">COUNTIFS($B$24:$B$159,A7,$C$24:$C$159,"&lt;&gt;")</f>
        <v>0</v>
      </c>
      <c r="C7" s="131">
        <f t="shared" ref="C7:C9" si="7">+COUNTIFS(B$24:B$159, A7,E$24:E$159, "Won")</f>
        <v>0</v>
      </c>
      <c r="D7" s="131">
        <f t="shared" ref="D7:D9" si="8">+COUNTIFS(B$24:B$159, A7,E$24:E$159, "Lost")</f>
        <v>0</v>
      </c>
      <c r="E7" s="132">
        <f t="shared" ref="E7:E9" si="9">+SUMIF(B$24:B$159, A7,F$24:F$159)</f>
        <v>0</v>
      </c>
      <c r="F7" s="177">
        <f t="shared" ref="F7:F10" si="10">IFERROR(+C7/B7,0)</f>
        <v>0</v>
      </c>
      <c r="G7" s="131">
        <f>COUNTIFS(G24:G159,"&lt;&gt;",B24:B159,A7)</f>
        <v>0</v>
      </c>
      <c r="H7" s="273"/>
    </row>
    <row r="8" spans="1:26" ht="14.25">
      <c r="A8" s="129" t="s">
        <v>52</v>
      </c>
      <c r="B8" s="130">
        <f t="shared" si="6"/>
        <v>0</v>
      </c>
      <c r="C8" s="131">
        <f t="shared" si="7"/>
        <v>0</v>
      </c>
      <c r="D8" s="131">
        <f t="shared" si="8"/>
        <v>0</v>
      </c>
      <c r="E8" s="132">
        <f t="shared" si="9"/>
        <v>0</v>
      </c>
      <c r="F8" s="133">
        <f t="shared" si="10"/>
        <v>0</v>
      </c>
      <c r="G8" s="131">
        <f>COUNTIFS(G24:G159,"&lt;&gt;",B24:B159,A8)</f>
        <v>0</v>
      </c>
      <c r="H8" s="273"/>
    </row>
    <row r="9" spans="1:26" ht="14.25">
      <c r="A9" s="129" t="s">
        <v>53</v>
      </c>
      <c r="B9" s="130">
        <f t="shared" si="6"/>
        <v>0</v>
      </c>
      <c r="C9" s="131">
        <f t="shared" si="7"/>
        <v>0</v>
      </c>
      <c r="D9" s="131">
        <f t="shared" si="8"/>
        <v>0</v>
      </c>
      <c r="E9" s="132">
        <f t="shared" si="9"/>
        <v>0</v>
      </c>
      <c r="F9" s="133">
        <f t="shared" si="10"/>
        <v>0</v>
      </c>
      <c r="G9" s="131">
        <f>COUNTIFS(G24:G159,"&lt;&gt;",B24:B159,A9)</f>
        <v>0</v>
      </c>
      <c r="H9" s="273"/>
    </row>
    <row r="10" spans="1:26" ht="14.25">
      <c r="A10" s="134" t="s">
        <v>1</v>
      </c>
      <c r="B10" s="135">
        <f t="shared" ref="B10:E10" si="11">+SUM(B7:B9)</f>
        <v>0</v>
      </c>
      <c r="C10" s="135">
        <f t="shared" si="11"/>
        <v>0</v>
      </c>
      <c r="D10" s="135">
        <f t="shared" si="11"/>
        <v>0</v>
      </c>
      <c r="E10" s="136">
        <f t="shared" si="11"/>
        <v>0</v>
      </c>
      <c r="F10" s="175">
        <f t="shared" si="10"/>
        <v>0</v>
      </c>
      <c r="G10" s="135">
        <f>+SUM(G7:G9)</f>
        <v>0</v>
      </c>
      <c r="H10" s="273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</row>
    <row r="11" spans="1:26" ht="14.25">
      <c r="A11" s="139"/>
      <c r="B11" s="140"/>
      <c r="C11" s="141"/>
      <c r="D11" s="140"/>
      <c r="E11" s="142"/>
      <c r="F11" s="176"/>
      <c r="G11" s="140"/>
      <c r="H11" s="273"/>
    </row>
    <row r="12" spans="1:26" ht="14.25">
      <c r="A12" s="129" t="s">
        <v>44</v>
      </c>
      <c r="B12" s="130">
        <f t="shared" ref="B12:B14" si="12">COUNTIFS($B$24:$B$159,A12,$C$24:$C$159,"&lt;&gt;")</f>
        <v>0</v>
      </c>
      <c r="C12" s="131">
        <f t="shared" ref="C12:C14" si="13">+COUNTIFS(B$24:B$159, A12,E$24:E$159, "Won")</f>
        <v>0</v>
      </c>
      <c r="D12" s="131">
        <f t="shared" ref="D12:D14" si="14">+COUNTIFS(B$24:B$159, A12,E$24:E$159, "Lost")</f>
        <v>0</v>
      </c>
      <c r="E12" s="132">
        <f t="shared" ref="E12:E14" si="15">+SUMIF(B$24:B$159, A12,F$24:F$159)</f>
        <v>0</v>
      </c>
      <c r="F12" s="177">
        <f t="shared" ref="F12:F15" si="16">IFERROR(+C12/B12,0)</f>
        <v>0</v>
      </c>
      <c r="G12" s="131">
        <f>COUNTIFS(G24:G159,"&lt;&gt;",B24:B159,A12)</f>
        <v>0</v>
      </c>
      <c r="H12" s="273"/>
    </row>
    <row r="13" spans="1:26" ht="14.25">
      <c r="A13" s="129" t="s">
        <v>45</v>
      </c>
      <c r="B13" s="130">
        <f t="shared" si="12"/>
        <v>0</v>
      </c>
      <c r="C13" s="131">
        <f t="shared" si="13"/>
        <v>0</v>
      </c>
      <c r="D13" s="131">
        <f t="shared" si="14"/>
        <v>0</v>
      </c>
      <c r="E13" s="132">
        <f t="shared" si="15"/>
        <v>0</v>
      </c>
      <c r="F13" s="133">
        <f t="shared" si="16"/>
        <v>0</v>
      </c>
      <c r="G13" s="131">
        <f>COUNTIFS(G24:G159,"&lt;&gt;",B24:B159,A13)</f>
        <v>0</v>
      </c>
      <c r="H13" s="273"/>
    </row>
    <row r="14" spans="1:26" ht="14.25">
      <c r="A14" s="129" t="s">
        <v>46</v>
      </c>
      <c r="B14" s="130">
        <f t="shared" si="12"/>
        <v>0</v>
      </c>
      <c r="C14" s="131">
        <f t="shared" si="13"/>
        <v>0</v>
      </c>
      <c r="D14" s="131">
        <f t="shared" si="14"/>
        <v>0</v>
      </c>
      <c r="E14" s="132">
        <f t="shared" si="15"/>
        <v>0</v>
      </c>
      <c r="F14" s="133">
        <f t="shared" si="16"/>
        <v>0</v>
      </c>
      <c r="G14" s="131">
        <f>COUNTIFS(G24:G159,"&lt;&gt;",B24:B159,A14)</f>
        <v>0</v>
      </c>
      <c r="H14" s="273"/>
    </row>
    <row r="15" spans="1:26" ht="14.25">
      <c r="A15" s="134" t="s">
        <v>2</v>
      </c>
      <c r="B15" s="135">
        <f t="shared" ref="B15:E15" si="17">+SUM(B12:B14)</f>
        <v>0</v>
      </c>
      <c r="C15" s="135">
        <f t="shared" si="17"/>
        <v>0</v>
      </c>
      <c r="D15" s="135">
        <f t="shared" si="17"/>
        <v>0</v>
      </c>
      <c r="E15" s="136">
        <f t="shared" si="17"/>
        <v>0</v>
      </c>
      <c r="F15" s="175">
        <f t="shared" si="16"/>
        <v>0</v>
      </c>
      <c r="G15" s="135">
        <f>+SUM(G12:G14)</f>
        <v>0</v>
      </c>
      <c r="H15" s="273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</row>
    <row r="16" spans="1:26" ht="14.25">
      <c r="A16" s="139"/>
      <c r="B16" s="140"/>
      <c r="C16" s="141"/>
      <c r="D16" s="140"/>
      <c r="E16" s="142"/>
      <c r="F16" s="176"/>
      <c r="G16" s="140"/>
      <c r="H16" s="273"/>
    </row>
    <row r="17" spans="1:26" ht="14.25">
      <c r="A17" s="129" t="s">
        <v>21</v>
      </c>
      <c r="B17" s="130">
        <f t="shared" ref="B17:B19" si="18">COUNTIFS($B$24:$B$159,A17,$C$24:$C$159,"&lt;&gt;")</f>
        <v>0</v>
      </c>
      <c r="C17" s="131">
        <f t="shared" ref="C17:C19" si="19">+COUNTIFS(B$24:B$159, A17,E$24:E$159, "Won")</f>
        <v>0</v>
      </c>
      <c r="D17" s="131">
        <f t="shared" ref="D17:D19" si="20">+COUNTIFS(B$24:B$159, A17,E$24:E$159, "Lost")</f>
        <v>0</v>
      </c>
      <c r="E17" s="132">
        <f t="shared" ref="E17:E19" si="21">+SUMIF(B$24:B$159, A17,F$24:F$159)</f>
        <v>0</v>
      </c>
      <c r="F17" s="177">
        <f t="shared" ref="F17:F20" si="22">IFERROR(+C17/B17,0)</f>
        <v>0</v>
      </c>
      <c r="G17" s="131">
        <f>COUNTIFS(G24:G159,"&lt;&gt;",B24:B159,A17)</f>
        <v>0</v>
      </c>
      <c r="H17" s="273"/>
    </row>
    <row r="18" spans="1:26" ht="14.25">
      <c r="A18" s="129" t="s">
        <v>22</v>
      </c>
      <c r="B18" s="130">
        <f t="shared" si="18"/>
        <v>0</v>
      </c>
      <c r="C18" s="131">
        <f t="shared" si="19"/>
        <v>0</v>
      </c>
      <c r="D18" s="131">
        <f t="shared" si="20"/>
        <v>0</v>
      </c>
      <c r="E18" s="132">
        <f t="shared" si="21"/>
        <v>0</v>
      </c>
      <c r="F18" s="133">
        <f t="shared" si="22"/>
        <v>0</v>
      </c>
      <c r="G18" s="131">
        <f>COUNTIFS(G24:G159,"&lt;&gt;",B24:B159,A18)</f>
        <v>0</v>
      </c>
      <c r="H18" s="273"/>
    </row>
    <row r="19" spans="1:26" ht="14.25">
      <c r="A19" s="129" t="s">
        <v>23</v>
      </c>
      <c r="B19" s="130">
        <f t="shared" si="18"/>
        <v>0</v>
      </c>
      <c r="C19" s="131">
        <f t="shared" si="19"/>
        <v>0</v>
      </c>
      <c r="D19" s="131">
        <f t="shared" si="20"/>
        <v>0</v>
      </c>
      <c r="E19" s="132">
        <f t="shared" si="21"/>
        <v>0</v>
      </c>
      <c r="F19" s="133">
        <f t="shared" si="22"/>
        <v>0</v>
      </c>
      <c r="G19" s="131">
        <f>COUNTIFS(G24:G159,"&lt;&gt;",B24:B159,A19)</f>
        <v>0</v>
      </c>
      <c r="H19" s="273"/>
    </row>
    <row r="20" spans="1:26" ht="15.75" customHeight="1">
      <c r="A20" s="134" t="s">
        <v>3</v>
      </c>
      <c r="B20" s="135">
        <f t="shared" ref="B20:E20" si="23">+SUM(B17:B19)</f>
        <v>0</v>
      </c>
      <c r="C20" s="135">
        <f t="shared" si="23"/>
        <v>0</v>
      </c>
      <c r="D20" s="135">
        <f t="shared" si="23"/>
        <v>0</v>
      </c>
      <c r="E20" s="136">
        <f t="shared" si="23"/>
        <v>0</v>
      </c>
      <c r="F20" s="137">
        <f t="shared" si="22"/>
        <v>0</v>
      </c>
      <c r="G20" s="135">
        <f>+SUM(G17:G19)</f>
        <v>0</v>
      </c>
      <c r="H20" s="273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</row>
    <row r="21" spans="1:26" ht="15.75" customHeight="1">
      <c r="A21" s="275"/>
      <c r="B21" s="275"/>
      <c r="C21" s="276" t="s">
        <v>68</v>
      </c>
      <c r="D21" s="275"/>
      <c r="E21" s="277" t="s">
        <v>69</v>
      </c>
      <c r="F21" s="278"/>
      <c r="G21" s="277" t="s">
        <v>70</v>
      </c>
      <c r="H21" s="273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spans="1:26" ht="15.75" customHeight="1">
      <c r="A22" s="234"/>
      <c r="B22" s="234"/>
      <c r="C22" s="234"/>
      <c r="D22" s="234"/>
      <c r="E22" s="234"/>
      <c r="F22" s="234"/>
      <c r="G22" s="234"/>
      <c r="H22" s="274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</row>
    <row r="23" spans="1:26" ht="15.75" customHeight="1">
      <c r="A23" s="129" t="s">
        <v>71</v>
      </c>
      <c r="B23" s="129" t="s">
        <v>72</v>
      </c>
      <c r="C23" s="129" t="s">
        <v>63</v>
      </c>
      <c r="D23" s="144" t="s">
        <v>73</v>
      </c>
      <c r="E23" s="129" t="s">
        <v>74</v>
      </c>
      <c r="F23" s="178" t="s">
        <v>75</v>
      </c>
      <c r="G23" s="129" t="s">
        <v>67</v>
      </c>
      <c r="H23" s="129" t="s">
        <v>76</v>
      </c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ht="15.75" customHeight="1">
      <c r="A24" s="179"/>
      <c r="B24" s="147"/>
      <c r="C24" s="148"/>
      <c r="D24" s="219"/>
      <c r="E24" s="147"/>
      <c r="F24" s="181"/>
      <c r="G24" s="204"/>
      <c r="H24" s="212"/>
    </row>
    <row r="25" spans="1:26" ht="15.75" customHeight="1">
      <c r="A25" s="184"/>
      <c r="B25" s="155"/>
      <c r="C25" s="156"/>
      <c r="D25" s="155"/>
      <c r="E25" s="155"/>
      <c r="F25" s="181"/>
      <c r="G25" s="159"/>
      <c r="H25" s="206"/>
    </row>
    <row r="26" spans="1:26" ht="15.75" customHeight="1">
      <c r="A26" s="184"/>
      <c r="B26" s="155"/>
      <c r="C26" s="156"/>
      <c r="D26" s="155"/>
      <c r="E26" s="155"/>
      <c r="F26" s="181"/>
      <c r="G26" s="159"/>
      <c r="H26" s="214"/>
    </row>
    <row r="27" spans="1:26" ht="15.75" customHeight="1">
      <c r="A27" s="184"/>
      <c r="B27" s="155"/>
      <c r="C27" s="156"/>
      <c r="D27" s="155"/>
      <c r="E27" s="155"/>
      <c r="F27" s="181"/>
      <c r="G27" s="159"/>
      <c r="H27" s="206"/>
    </row>
    <row r="28" spans="1:26" ht="15.75" customHeight="1">
      <c r="A28" s="184"/>
      <c r="B28" s="155"/>
      <c r="C28" s="164"/>
      <c r="D28" s="155"/>
      <c r="E28" s="155"/>
      <c r="F28" s="181"/>
      <c r="G28" s="163"/>
      <c r="H28" s="214"/>
    </row>
    <row r="29" spans="1:26" ht="15.75" customHeight="1">
      <c r="A29" s="184"/>
      <c r="B29" s="155"/>
      <c r="C29" s="156"/>
      <c r="D29" s="155"/>
      <c r="E29" s="155"/>
      <c r="F29" s="181" t="str">
        <f t="shared" ref="F29:F159" si="24">IF(E29="Lost",0,"")</f>
        <v/>
      </c>
      <c r="G29" s="159"/>
      <c r="H29" s="214"/>
    </row>
    <row r="30" spans="1:26" ht="15.75" customHeight="1">
      <c r="A30" s="184"/>
      <c r="B30" s="155"/>
      <c r="C30" s="164"/>
      <c r="D30" s="155"/>
      <c r="E30" s="155"/>
      <c r="F30" s="181" t="str">
        <f t="shared" si="24"/>
        <v/>
      </c>
      <c r="G30" s="163"/>
      <c r="H30" s="214"/>
    </row>
    <row r="31" spans="1:26" ht="15.75" customHeight="1">
      <c r="A31" s="184"/>
      <c r="B31" s="155"/>
      <c r="C31" s="156"/>
      <c r="D31" s="155"/>
      <c r="E31" s="155"/>
      <c r="F31" s="181" t="str">
        <f t="shared" si="24"/>
        <v/>
      </c>
      <c r="G31" s="159"/>
      <c r="H31" s="214"/>
    </row>
    <row r="32" spans="1:26" ht="15.75" customHeight="1">
      <c r="A32" s="184"/>
      <c r="B32" s="155"/>
      <c r="C32" s="156"/>
      <c r="D32" s="155"/>
      <c r="E32" s="155"/>
      <c r="F32" s="181" t="str">
        <f t="shared" si="24"/>
        <v/>
      </c>
      <c r="G32" s="159"/>
      <c r="H32" s="214"/>
    </row>
    <row r="33" spans="1:8" ht="15.75" customHeight="1">
      <c r="A33" s="184"/>
      <c r="B33" s="155"/>
      <c r="C33" s="156"/>
      <c r="D33" s="155"/>
      <c r="E33" s="155"/>
      <c r="F33" s="181" t="str">
        <f t="shared" si="24"/>
        <v/>
      </c>
      <c r="G33" s="159"/>
      <c r="H33" s="214"/>
    </row>
    <row r="34" spans="1:8" ht="15.75" customHeight="1">
      <c r="A34" s="184"/>
      <c r="B34" s="155"/>
      <c r="C34" s="156"/>
      <c r="D34" s="155"/>
      <c r="E34" s="155"/>
      <c r="F34" s="181" t="str">
        <f t="shared" si="24"/>
        <v/>
      </c>
      <c r="G34" s="159"/>
      <c r="H34" s="206"/>
    </row>
    <row r="35" spans="1:8" ht="15.75" customHeight="1">
      <c r="A35" s="184"/>
      <c r="B35" s="155"/>
      <c r="C35" s="229"/>
      <c r="D35" s="155"/>
      <c r="E35" s="155"/>
      <c r="F35" s="181" t="str">
        <f t="shared" si="24"/>
        <v/>
      </c>
      <c r="G35" s="159"/>
      <c r="H35" s="206"/>
    </row>
    <row r="36" spans="1:8" ht="15.75" customHeight="1">
      <c r="A36" s="184"/>
      <c r="B36" s="155"/>
      <c r="C36" s="164"/>
      <c r="D36" s="155"/>
      <c r="E36" s="162"/>
      <c r="F36" s="181" t="str">
        <f t="shared" si="24"/>
        <v/>
      </c>
      <c r="G36" s="156"/>
      <c r="H36" s="206"/>
    </row>
    <row r="37" spans="1:8" ht="15.75" customHeight="1">
      <c r="A37" s="184"/>
      <c r="B37" s="155"/>
      <c r="C37" s="164"/>
      <c r="D37" s="155"/>
      <c r="E37" s="162"/>
      <c r="F37" s="181" t="str">
        <f t="shared" si="24"/>
        <v/>
      </c>
      <c r="G37" s="163"/>
      <c r="H37" s="214"/>
    </row>
    <row r="38" spans="1:8" ht="15.75" customHeight="1">
      <c r="A38" s="184"/>
      <c r="B38" s="155"/>
      <c r="C38" s="164"/>
      <c r="D38" s="155"/>
      <c r="E38" s="162"/>
      <c r="F38" s="181" t="str">
        <f t="shared" si="24"/>
        <v/>
      </c>
      <c r="G38" s="159"/>
      <c r="H38" s="214"/>
    </row>
    <row r="39" spans="1:8" ht="15.75" customHeight="1">
      <c r="A39" s="184"/>
      <c r="B39" s="155"/>
      <c r="C39" s="164"/>
      <c r="D39" s="155"/>
      <c r="E39" s="162"/>
      <c r="F39" s="181" t="str">
        <f t="shared" si="24"/>
        <v/>
      </c>
      <c r="G39" s="156"/>
      <c r="H39" s="214"/>
    </row>
    <row r="40" spans="1:8" ht="15.75" customHeight="1">
      <c r="A40" s="188"/>
      <c r="B40" s="162"/>
      <c r="C40" s="164"/>
      <c r="D40" s="162"/>
      <c r="E40" s="162"/>
      <c r="F40" s="181" t="str">
        <f t="shared" si="24"/>
        <v/>
      </c>
      <c r="G40" s="159"/>
      <c r="H40" s="206"/>
    </row>
    <row r="41" spans="1:8" ht="15.75" customHeight="1">
      <c r="A41" s="188"/>
      <c r="B41" s="162"/>
      <c r="C41" s="164"/>
      <c r="D41" s="162"/>
      <c r="E41" s="162"/>
      <c r="F41" s="181" t="str">
        <f t="shared" si="24"/>
        <v/>
      </c>
      <c r="G41" s="159"/>
      <c r="H41" s="206"/>
    </row>
    <row r="42" spans="1:8" ht="15.75" customHeight="1">
      <c r="A42" s="188"/>
      <c r="B42" s="162"/>
      <c r="C42" s="164"/>
      <c r="D42" s="162"/>
      <c r="E42" s="162"/>
      <c r="F42" s="181" t="str">
        <f t="shared" si="24"/>
        <v/>
      </c>
      <c r="G42" s="159"/>
      <c r="H42" s="206"/>
    </row>
    <row r="43" spans="1:8" ht="15.75" customHeight="1">
      <c r="A43" s="188"/>
      <c r="B43" s="162"/>
      <c r="C43" s="164"/>
      <c r="D43" s="162"/>
      <c r="E43" s="162"/>
      <c r="F43" s="181" t="str">
        <f t="shared" si="24"/>
        <v/>
      </c>
      <c r="G43" s="159"/>
      <c r="H43" s="206"/>
    </row>
    <row r="44" spans="1:8" ht="15.75" customHeight="1">
      <c r="A44" s="188"/>
      <c r="B44" s="162"/>
      <c r="C44" s="164"/>
      <c r="D44" s="162"/>
      <c r="E44" s="162"/>
      <c r="F44" s="181" t="str">
        <f t="shared" si="24"/>
        <v/>
      </c>
      <c r="G44" s="159"/>
      <c r="H44" s="206"/>
    </row>
    <row r="45" spans="1:8" ht="15.75" customHeight="1">
      <c r="A45" s="188"/>
      <c r="B45" s="162"/>
      <c r="C45" s="164"/>
      <c r="D45" s="162"/>
      <c r="E45" s="162"/>
      <c r="F45" s="181" t="str">
        <f t="shared" si="24"/>
        <v/>
      </c>
      <c r="G45" s="159"/>
      <c r="H45" s="206"/>
    </row>
    <row r="46" spans="1:8" ht="15.75" customHeight="1">
      <c r="A46" s="188"/>
      <c r="B46" s="162"/>
      <c r="C46" s="164"/>
      <c r="D46" s="162"/>
      <c r="E46" s="162"/>
      <c r="F46" s="181" t="str">
        <f t="shared" si="24"/>
        <v/>
      </c>
      <c r="G46" s="159"/>
      <c r="H46" s="206"/>
    </row>
    <row r="47" spans="1:8" ht="15.75" customHeight="1">
      <c r="A47" s="188"/>
      <c r="B47" s="162"/>
      <c r="C47" s="164"/>
      <c r="D47" s="162"/>
      <c r="E47" s="162"/>
      <c r="F47" s="181" t="str">
        <f t="shared" si="24"/>
        <v/>
      </c>
      <c r="G47" s="159"/>
      <c r="H47" s="206"/>
    </row>
    <row r="48" spans="1:8" ht="15.75" customHeight="1">
      <c r="A48" s="188"/>
      <c r="B48" s="162"/>
      <c r="C48" s="164"/>
      <c r="D48" s="162"/>
      <c r="E48" s="162"/>
      <c r="F48" s="181" t="str">
        <f t="shared" si="24"/>
        <v/>
      </c>
      <c r="G48" s="159"/>
      <c r="H48" s="206"/>
    </row>
    <row r="49" spans="1:8" ht="15.75" customHeight="1">
      <c r="A49" s="188"/>
      <c r="B49" s="162"/>
      <c r="C49" s="164"/>
      <c r="D49" s="162"/>
      <c r="E49" s="162"/>
      <c r="F49" s="181" t="str">
        <f t="shared" si="24"/>
        <v/>
      </c>
      <c r="G49" s="159"/>
      <c r="H49" s="206"/>
    </row>
    <row r="50" spans="1:8" ht="15.75" customHeight="1">
      <c r="A50" s="188"/>
      <c r="B50" s="162"/>
      <c r="C50" s="164"/>
      <c r="D50" s="162"/>
      <c r="E50" s="162"/>
      <c r="F50" s="181" t="str">
        <f t="shared" si="24"/>
        <v/>
      </c>
      <c r="G50" s="159"/>
      <c r="H50" s="206"/>
    </row>
    <row r="51" spans="1:8" ht="15.75" customHeight="1">
      <c r="A51" s="188"/>
      <c r="B51" s="162"/>
      <c r="C51" s="164"/>
      <c r="D51" s="162"/>
      <c r="E51" s="162"/>
      <c r="F51" s="181" t="str">
        <f t="shared" si="24"/>
        <v/>
      </c>
      <c r="G51" s="159"/>
      <c r="H51" s="206"/>
    </row>
    <row r="52" spans="1:8" ht="15.75" customHeight="1">
      <c r="A52" s="188"/>
      <c r="B52" s="162"/>
      <c r="C52" s="164"/>
      <c r="D52" s="162"/>
      <c r="E52" s="162"/>
      <c r="F52" s="181" t="str">
        <f t="shared" si="24"/>
        <v/>
      </c>
      <c r="G52" s="159"/>
      <c r="H52" s="206"/>
    </row>
    <row r="53" spans="1:8" ht="15.75" customHeight="1">
      <c r="A53" s="188"/>
      <c r="B53" s="162"/>
      <c r="C53" s="164"/>
      <c r="D53" s="162"/>
      <c r="E53" s="162"/>
      <c r="F53" s="181" t="str">
        <f t="shared" si="24"/>
        <v/>
      </c>
      <c r="G53" s="159"/>
      <c r="H53" s="206"/>
    </row>
    <row r="54" spans="1:8" ht="15.75" customHeight="1">
      <c r="A54" s="188"/>
      <c r="B54" s="162"/>
      <c r="C54" s="164"/>
      <c r="D54" s="162"/>
      <c r="E54" s="162"/>
      <c r="F54" s="181" t="str">
        <f t="shared" si="24"/>
        <v/>
      </c>
      <c r="G54" s="159"/>
      <c r="H54" s="206"/>
    </row>
    <row r="55" spans="1:8" ht="15.75" customHeight="1">
      <c r="A55" s="188"/>
      <c r="B55" s="162"/>
      <c r="C55" s="164"/>
      <c r="D55" s="162"/>
      <c r="E55" s="162"/>
      <c r="F55" s="181" t="str">
        <f t="shared" si="24"/>
        <v/>
      </c>
      <c r="G55" s="159"/>
      <c r="H55" s="206"/>
    </row>
    <row r="56" spans="1:8" ht="15.75" customHeight="1">
      <c r="A56" s="188"/>
      <c r="B56" s="162"/>
      <c r="C56" s="164"/>
      <c r="D56" s="162"/>
      <c r="E56" s="162"/>
      <c r="F56" s="181" t="str">
        <f t="shared" si="24"/>
        <v/>
      </c>
      <c r="G56" s="159"/>
      <c r="H56" s="206"/>
    </row>
    <row r="57" spans="1:8" ht="15.75" customHeight="1">
      <c r="A57" s="188"/>
      <c r="B57" s="162"/>
      <c r="C57" s="164"/>
      <c r="D57" s="162"/>
      <c r="E57" s="162"/>
      <c r="F57" s="181" t="str">
        <f t="shared" si="24"/>
        <v/>
      </c>
      <c r="G57" s="159"/>
      <c r="H57" s="206"/>
    </row>
    <row r="58" spans="1:8" ht="15.75" customHeight="1">
      <c r="A58" s="188"/>
      <c r="B58" s="162"/>
      <c r="C58" s="164"/>
      <c r="D58" s="162"/>
      <c r="E58" s="162"/>
      <c r="F58" s="181" t="str">
        <f t="shared" si="24"/>
        <v/>
      </c>
      <c r="G58" s="159"/>
      <c r="H58" s="206"/>
    </row>
    <row r="59" spans="1:8" ht="15.75" customHeight="1">
      <c r="A59" s="188"/>
      <c r="B59" s="162"/>
      <c r="C59" s="164"/>
      <c r="D59" s="162"/>
      <c r="E59" s="162"/>
      <c r="F59" s="181" t="str">
        <f t="shared" si="24"/>
        <v/>
      </c>
      <c r="G59" s="159"/>
      <c r="H59" s="206"/>
    </row>
    <row r="60" spans="1:8" ht="15.75" customHeight="1">
      <c r="A60" s="188"/>
      <c r="B60" s="162"/>
      <c r="C60" s="164"/>
      <c r="D60" s="162"/>
      <c r="E60" s="162"/>
      <c r="F60" s="181" t="str">
        <f t="shared" si="24"/>
        <v/>
      </c>
      <c r="G60" s="159"/>
      <c r="H60" s="206"/>
    </row>
    <row r="61" spans="1:8" ht="15.75" customHeight="1">
      <c r="A61" s="188"/>
      <c r="B61" s="162"/>
      <c r="C61" s="164"/>
      <c r="D61" s="162"/>
      <c r="E61" s="162"/>
      <c r="F61" s="181" t="str">
        <f t="shared" si="24"/>
        <v/>
      </c>
      <c r="G61" s="159"/>
      <c r="H61" s="206"/>
    </row>
    <row r="62" spans="1:8" ht="15.75" customHeight="1">
      <c r="A62" s="188"/>
      <c r="B62" s="162"/>
      <c r="C62" s="164"/>
      <c r="D62" s="162"/>
      <c r="E62" s="162"/>
      <c r="F62" s="181" t="str">
        <f t="shared" si="24"/>
        <v/>
      </c>
      <c r="G62" s="159"/>
      <c r="H62" s="206"/>
    </row>
    <row r="63" spans="1:8" ht="15.75" customHeight="1">
      <c r="A63" s="188"/>
      <c r="B63" s="162"/>
      <c r="C63" s="164"/>
      <c r="D63" s="162"/>
      <c r="E63" s="162"/>
      <c r="F63" s="181" t="str">
        <f t="shared" si="24"/>
        <v/>
      </c>
      <c r="G63" s="159"/>
      <c r="H63" s="206"/>
    </row>
    <row r="64" spans="1:8" ht="15.75" customHeight="1">
      <c r="A64" s="188"/>
      <c r="B64" s="162"/>
      <c r="C64" s="164"/>
      <c r="D64" s="162"/>
      <c r="E64" s="162"/>
      <c r="F64" s="181" t="str">
        <f t="shared" si="24"/>
        <v/>
      </c>
      <c r="G64" s="159"/>
      <c r="H64" s="206"/>
    </row>
    <row r="65" spans="1:8" ht="15.75" customHeight="1">
      <c r="A65" s="188"/>
      <c r="B65" s="162"/>
      <c r="C65" s="164"/>
      <c r="D65" s="162"/>
      <c r="E65" s="162"/>
      <c r="F65" s="181" t="str">
        <f t="shared" si="24"/>
        <v/>
      </c>
      <c r="G65" s="159"/>
      <c r="H65" s="206"/>
    </row>
    <row r="66" spans="1:8" ht="15.75" customHeight="1">
      <c r="A66" s="188"/>
      <c r="B66" s="162"/>
      <c r="C66" s="164"/>
      <c r="D66" s="162"/>
      <c r="E66" s="162"/>
      <c r="F66" s="181" t="str">
        <f t="shared" si="24"/>
        <v/>
      </c>
      <c r="G66" s="159"/>
      <c r="H66" s="206"/>
    </row>
    <row r="67" spans="1:8" ht="15.75" customHeight="1">
      <c r="A67" s="188"/>
      <c r="B67" s="162"/>
      <c r="C67" s="164"/>
      <c r="D67" s="162"/>
      <c r="E67" s="162"/>
      <c r="F67" s="181" t="str">
        <f t="shared" si="24"/>
        <v/>
      </c>
      <c r="G67" s="159"/>
      <c r="H67" s="206"/>
    </row>
    <row r="68" spans="1:8" ht="15.75" customHeight="1">
      <c r="A68" s="188"/>
      <c r="B68" s="162"/>
      <c r="C68" s="164"/>
      <c r="D68" s="162"/>
      <c r="E68" s="162"/>
      <c r="F68" s="181" t="str">
        <f t="shared" si="24"/>
        <v/>
      </c>
      <c r="G68" s="159"/>
      <c r="H68" s="206"/>
    </row>
    <row r="69" spans="1:8" ht="15.75" customHeight="1">
      <c r="A69" s="188"/>
      <c r="B69" s="162"/>
      <c r="C69" s="164"/>
      <c r="D69" s="162"/>
      <c r="E69" s="162"/>
      <c r="F69" s="181" t="str">
        <f t="shared" si="24"/>
        <v/>
      </c>
      <c r="G69" s="159"/>
      <c r="H69" s="206"/>
    </row>
    <row r="70" spans="1:8" ht="15.75" customHeight="1">
      <c r="A70" s="188"/>
      <c r="B70" s="162"/>
      <c r="C70" s="164"/>
      <c r="D70" s="162"/>
      <c r="E70" s="162"/>
      <c r="F70" s="181" t="str">
        <f t="shared" si="24"/>
        <v/>
      </c>
      <c r="G70" s="159"/>
      <c r="H70" s="206"/>
    </row>
    <row r="71" spans="1:8" ht="15.75" customHeight="1">
      <c r="A71" s="188"/>
      <c r="B71" s="162"/>
      <c r="C71" s="164"/>
      <c r="D71" s="162"/>
      <c r="E71" s="162"/>
      <c r="F71" s="181" t="str">
        <f t="shared" si="24"/>
        <v/>
      </c>
      <c r="G71" s="159"/>
      <c r="H71" s="206"/>
    </row>
    <row r="72" spans="1:8" ht="15.75" customHeight="1">
      <c r="A72" s="188"/>
      <c r="B72" s="162"/>
      <c r="C72" s="164"/>
      <c r="D72" s="162"/>
      <c r="E72" s="162"/>
      <c r="F72" s="181" t="str">
        <f t="shared" si="24"/>
        <v/>
      </c>
      <c r="G72" s="159"/>
      <c r="H72" s="206"/>
    </row>
    <row r="73" spans="1:8" ht="15.75" customHeight="1">
      <c r="A73" s="188"/>
      <c r="B73" s="162"/>
      <c r="C73" s="164"/>
      <c r="D73" s="162"/>
      <c r="E73" s="162"/>
      <c r="F73" s="181" t="str">
        <f t="shared" si="24"/>
        <v/>
      </c>
      <c r="G73" s="159"/>
      <c r="H73" s="206"/>
    </row>
    <row r="74" spans="1:8" ht="15.75" customHeight="1">
      <c r="A74" s="188"/>
      <c r="B74" s="162"/>
      <c r="C74" s="164"/>
      <c r="D74" s="162"/>
      <c r="E74" s="162"/>
      <c r="F74" s="181" t="str">
        <f t="shared" si="24"/>
        <v/>
      </c>
      <c r="G74" s="159"/>
      <c r="H74" s="206"/>
    </row>
    <row r="75" spans="1:8" ht="15.75" customHeight="1">
      <c r="A75" s="188"/>
      <c r="B75" s="162"/>
      <c r="C75" s="164"/>
      <c r="D75" s="162"/>
      <c r="E75" s="162"/>
      <c r="F75" s="181" t="str">
        <f t="shared" si="24"/>
        <v/>
      </c>
      <c r="G75" s="159"/>
      <c r="H75" s="206"/>
    </row>
    <row r="76" spans="1:8" ht="15.75" customHeight="1">
      <c r="A76" s="188"/>
      <c r="B76" s="162"/>
      <c r="C76" s="164"/>
      <c r="D76" s="162"/>
      <c r="E76" s="162"/>
      <c r="F76" s="181" t="str">
        <f t="shared" si="24"/>
        <v/>
      </c>
      <c r="G76" s="159"/>
      <c r="H76" s="206"/>
    </row>
    <row r="77" spans="1:8" ht="15.75" customHeight="1">
      <c r="A77" s="188"/>
      <c r="B77" s="162"/>
      <c r="C77" s="164"/>
      <c r="D77" s="162"/>
      <c r="E77" s="162"/>
      <c r="F77" s="181" t="str">
        <f t="shared" si="24"/>
        <v/>
      </c>
      <c r="G77" s="159"/>
      <c r="H77" s="206"/>
    </row>
    <row r="78" spans="1:8" ht="15.75" customHeight="1">
      <c r="A78" s="188"/>
      <c r="B78" s="162"/>
      <c r="C78" s="164"/>
      <c r="D78" s="162"/>
      <c r="E78" s="162"/>
      <c r="F78" s="181" t="str">
        <f t="shared" si="24"/>
        <v/>
      </c>
      <c r="G78" s="159"/>
      <c r="H78" s="206"/>
    </row>
    <row r="79" spans="1:8" ht="15.75" customHeight="1">
      <c r="A79" s="188"/>
      <c r="B79" s="162"/>
      <c r="C79" s="164"/>
      <c r="D79" s="162"/>
      <c r="E79" s="162"/>
      <c r="F79" s="181" t="str">
        <f t="shared" si="24"/>
        <v/>
      </c>
      <c r="G79" s="159"/>
      <c r="H79" s="206"/>
    </row>
    <row r="80" spans="1:8" ht="15.75" customHeight="1">
      <c r="A80" s="188"/>
      <c r="B80" s="162"/>
      <c r="C80" s="164"/>
      <c r="D80" s="162"/>
      <c r="E80" s="162"/>
      <c r="F80" s="181" t="str">
        <f t="shared" si="24"/>
        <v/>
      </c>
      <c r="G80" s="159"/>
      <c r="H80" s="206"/>
    </row>
    <row r="81" spans="1:8" ht="15.75" customHeight="1">
      <c r="A81" s="188"/>
      <c r="B81" s="162"/>
      <c r="C81" s="164"/>
      <c r="D81" s="162"/>
      <c r="E81" s="162"/>
      <c r="F81" s="181" t="str">
        <f t="shared" si="24"/>
        <v/>
      </c>
      <c r="G81" s="159"/>
      <c r="H81" s="206"/>
    </row>
    <row r="82" spans="1:8" ht="15.75" customHeight="1">
      <c r="A82" s="188"/>
      <c r="B82" s="162"/>
      <c r="C82" s="164"/>
      <c r="D82" s="162"/>
      <c r="E82" s="162"/>
      <c r="F82" s="181" t="str">
        <f t="shared" si="24"/>
        <v/>
      </c>
      <c r="G82" s="159"/>
      <c r="H82" s="206"/>
    </row>
    <row r="83" spans="1:8" ht="15.75" customHeight="1">
      <c r="A83" s="188"/>
      <c r="B83" s="162"/>
      <c r="C83" s="164"/>
      <c r="D83" s="162"/>
      <c r="E83" s="162"/>
      <c r="F83" s="181" t="str">
        <f t="shared" si="24"/>
        <v/>
      </c>
      <c r="G83" s="159"/>
      <c r="H83" s="206"/>
    </row>
    <row r="84" spans="1:8" ht="15.75" customHeight="1">
      <c r="A84" s="188"/>
      <c r="B84" s="162"/>
      <c r="C84" s="164"/>
      <c r="D84" s="162"/>
      <c r="E84" s="162"/>
      <c r="F84" s="181" t="str">
        <f t="shared" si="24"/>
        <v/>
      </c>
      <c r="G84" s="159"/>
      <c r="H84" s="206"/>
    </row>
    <row r="85" spans="1:8" ht="15.75" customHeight="1">
      <c r="A85" s="188"/>
      <c r="B85" s="162"/>
      <c r="C85" s="164"/>
      <c r="D85" s="162"/>
      <c r="E85" s="162"/>
      <c r="F85" s="181" t="str">
        <f t="shared" si="24"/>
        <v/>
      </c>
      <c r="G85" s="159"/>
      <c r="H85" s="206"/>
    </row>
    <row r="86" spans="1:8" ht="15.75" customHeight="1">
      <c r="A86" s="188"/>
      <c r="B86" s="162"/>
      <c r="C86" s="164"/>
      <c r="D86" s="162"/>
      <c r="E86" s="162"/>
      <c r="F86" s="181" t="str">
        <f t="shared" si="24"/>
        <v/>
      </c>
      <c r="G86" s="159"/>
      <c r="H86" s="206"/>
    </row>
    <row r="87" spans="1:8" ht="15.75" customHeight="1">
      <c r="A87" s="188"/>
      <c r="B87" s="162"/>
      <c r="C87" s="164"/>
      <c r="D87" s="162"/>
      <c r="E87" s="162"/>
      <c r="F87" s="181" t="str">
        <f t="shared" si="24"/>
        <v/>
      </c>
      <c r="G87" s="159"/>
      <c r="H87" s="206"/>
    </row>
    <row r="88" spans="1:8" ht="15.75" customHeight="1">
      <c r="A88" s="188"/>
      <c r="B88" s="162"/>
      <c r="C88" s="164"/>
      <c r="D88" s="162"/>
      <c r="E88" s="162"/>
      <c r="F88" s="181" t="str">
        <f t="shared" si="24"/>
        <v/>
      </c>
      <c r="G88" s="159"/>
      <c r="H88" s="206"/>
    </row>
    <row r="89" spans="1:8" ht="15.75" customHeight="1">
      <c r="A89" s="188"/>
      <c r="B89" s="162"/>
      <c r="C89" s="164"/>
      <c r="D89" s="162"/>
      <c r="E89" s="162"/>
      <c r="F89" s="181" t="str">
        <f t="shared" si="24"/>
        <v/>
      </c>
      <c r="G89" s="159"/>
      <c r="H89" s="206"/>
    </row>
    <row r="90" spans="1:8" ht="15.75" customHeight="1">
      <c r="A90" s="188"/>
      <c r="B90" s="162"/>
      <c r="C90" s="164"/>
      <c r="D90" s="162"/>
      <c r="E90" s="162"/>
      <c r="F90" s="181" t="str">
        <f t="shared" si="24"/>
        <v/>
      </c>
      <c r="G90" s="159"/>
      <c r="H90" s="206"/>
    </row>
    <row r="91" spans="1:8" ht="15.75" customHeight="1">
      <c r="A91" s="188"/>
      <c r="B91" s="162"/>
      <c r="C91" s="164"/>
      <c r="D91" s="162"/>
      <c r="E91" s="162"/>
      <c r="F91" s="181" t="str">
        <f t="shared" si="24"/>
        <v/>
      </c>
      <c r="G91" s="159"/>
      <c r="H91" s="206"/>
    </row>
    <row r="92" spans="1:8" ht="15.75" customHeight="1">
      <c r="A92" s="188"/>
      <c r="B92" s="162"/>
      <c r="C92" s="164"/>
      <c r="D92" s="162"/>
      <c r="E92" s="162"/>
      <c r="F92" s="181" t="str">
        <f t="shared" si="24"/>
        <v/>
      </c>
      <c r="G92" s="159"/>
      <c r="H92" s="206"/>
    </row>
    <row r="93" spans="1:8" ht="15.75" customHeight="1">
      <c r="A93" s="188"/>
      <c r="B93" s="162"/>
      <c r="C93" s="164"/>
      <c r="D93" s="162"/>
      <c r="E93" s="162"/>
      <c r="F93" s="181" t="str">
        <f t="shared" si="24"/>
        <v/>
      </c>
      <c r="G93" s="159"/>
      <c r="H93" s="206"/>
    </row>
    <row r="94" spans="1:8" ht="15.75" customHeight="1">
      <c r="A94" s="188"/>
      <c r="B94" s="162"/>
      <c r="C94" s="164"/>
      <c r="D94" s="162"/>
      <c r="E94" s="162"/>
      <c r="F94" s="181" t="str">
        <f t="shared" si="24"/>
        <v/>
      </c>
      <c r="G94" s="159"/>
      <c r="H94" s="206"/>
    </row>
    <row r="95" spans="1:8" ht="15.75" customHeight="1">
      <c r="A95" s="188"/>
      <c r="B95" s="162"/>
      <c r="C95" s="164"/>
      <c r="D95" s="162"/>
      <c r="E95" s="162"/>
      <c r="F95" s="181" t="str">
        <f t="shared" si="24"/>
        <v/>
      </c>
      <c r="G95" s="159"/>
      <c r="H95" s="206"/>
    </row>
    <row r="96" spans="1:8" ht="15.75" customHeight="1">
      <c r="A96" s="188"/>
      <c r="B96" s="162"/>
      <c r="C96" s="164"/>
      <c r="D96" s="162"/>
      <c r="E96" s="162"/>
      <c r="F96" s="181" t="str">
        <f t="shared" si="24"/>
        <v/>
      </c>
      <c r="G96" s="159"/>
      <c r="H96" s="206"/>
    </row>
    <row r="97" spans="1:8" ht="15.75" customHeight="1">
      <c r="A97" s="188"/>
      <c r="B97" s="162"/>
      <c r="C97" s="164"/>
      <c r="D97" s="162"/>
      <c r="E97" s="162"/>
      <c r="F97" s="181" t="str">
        <f t="shared" si="24"/>
        <v/>
      </c>
      <c r="G97" s="159"/>
      <c r="H97" s="206"/>
    </row>
    <row r="98" spans="1:8" ht="15.75" customHeight="1">
      <c r="A98" s="188"/>
      <c r="B98" s="162"/>
      <c r="C98" s="164"/>
      <c r="D98" s="162"/>
      <c r="E98" s="162"/>
      <c r="F98" s="181" t="str">
        <f t="shared" si="24"/>
        <v/>
      </c>
      <c r="G98" s="159"/>
      <c r="H98" s="206"/>
    </row>
    <row r="99" spans="1:8" ht="15.75" customHeight="1">
      <c r="A99" s="188"/>
      <c r="B99" s="162"/>
      <c r="C99" s="164"/>
      <c r="D99" s="162"/>
      <c r="E99" s="162"/>
      <c r="F99" s="181" t="str">
        <f t="shared" si="24"/>
        <v/>
      </c>
      <c r="G99" s="159"/>
      <c r="H99" s="206"/>
    </row>
    <row r="100" spans="1:8" ht="15.75" customHeight="1">
      <c r="A100" s="188"/>
      <c r="B100" s="162"/>
      <c r="C100" s="164"/>
      <c r="D100" s="162"/>
      <c r="E100" s="162"/>
      <c r="F100" s="181" t="str">
        <f t="shared" si="24"/>
        <v/>
      </c>
      <c r="G100" s="159"/>
      <c r="H100" s="206"/>
    </row>
    <row r="101" spans="1:8" ht="15.75" customHeight="1">
      <c r="A101" s="188"/>
      <c r="B101" s="162"/>
      <c r="C101" s="164"/>
      <c r="D101" s="162"/>
      <c r="E101" s="162"/>
      <c r="F101" s="181" t="str">
        <f t="shared" si="24"/>
        <v/>
      </c>
      <c r="G101" s="159"/>
      <c r="H101" s="206"/>
    </row>
    <row r="102" spans="1:8" ht="15.75" customHeight="1">
      <c r="A102" s="188"/>
      <c r="B102" s="162"/>
      <c r="C102" s="164"/>
      <c r="D102" s="162"/>
      <c r="E102" s="162"/>
      <c r="F102" s="181" t="str">
        <f t="shared" si="24"/>
        <v/>
      </c>
      <c r="G102" s="159"/>
      <c r="H102" s="206"/>
    </row>
    <row r="103" spans="1:8" ht="15.75" customHeight="1">
      <c r="A103" s="188"/>
      <c r="B103" s="162"/>
      <c r="C103" s="164"/>
      <c r="D103" s="162"/>
      <c r="E103" s="162"/>
      <c r="F103" s="181" t="str">
        <f t="shared" si="24"/>
        <v/>
      </c>
      <c r="G103" s="159"/>
      <c r="H103" s="206"/>
    </row>
    <row r="104" spans="1:8" ht="15.75" customHeight="1">
      <c r="A104" s="188"/>
      <c r="B104" s="162"/>
      <c r="C104" s="164"/>
      <c r="D104" s="162"/>
      <c r="E104" s="162"/>
      <c r="F104" s="181" t="str">
        <f t="shared" si="24"/>
        <v/>
      </c>
      <c r="G104" s="159"/>
      <c r="H104" s="206"/>
    </row>
    <row r="105" spans="1:8" ht="15.75" customHeight="1">
      <c r="A105" s="188"/>
      <c r="B105" s="162"/>
      <c r="C105" s="164"/>
      <c r="D105" s="162"/>
      <c r="E105" s="162"/>
      <c r="F105" s="181" t="str">
        <f t="shared" si="24"/>
        <v/>
      </c>
      <c r="G105" s="159"/>
      <c r="H105" s="206"/>
    </row>
    <row r="106" spans="1:8" ht="15.75" customHeight="1">
      <c r="A106" s="188"/>
      <c r="B106" s="162"/>
      <c r="C106" s="164"/>
      <c r="D106" s="162"/>
      <c r="E106" s="162"/>
      <c r="F106" s="181" t="str">
        <f t="shared" si="24"/>
        <v/>
      </c>
      <c r="G106" s="159"/>
      <c r="H106" s="206"/>
    </row>
    <row r="107" spans="1:8" ht="15.75" customHeight="1">
      <c r="A107" s="188"/>
      <c r="B107" s="162"/>
      <c r="C107" s="164"/>
      <c r="D107" s="162"/>
      <c r="E107" s="162"/>
      <c r="F107" s="181" t="str">
        <f t="shared" si="24"/>
        <v/>
      </c>
      <c r="G107" s="159"/>
      <c r="H107" s="206"/>
    </row>
    <row r="108" spans="1:8" ht="15.75" customHeight="1">
      <c r="A108" s="188"/>
      <c r="B108" s="162"/>
      <c r="C108" s="164"/>
      <c r="D108" s="162"/>
      <c r="E108" s="162"/>
      <c r="F108" s="181" t="str">
        <f t="shared" si="24"/>
        <v/>
      </c>
      <c r="G108" s="159"/>
      <c r="H108" s="206"/>
    </row>
    <row r="109" spans="1:8" ht="15.75" customHeight="1">
      <c r="A109" s="188"/>
      <c r="B109" s="162"/>
      <c r="C109" s="164"/>
      <c r="D109" s="162"/>
      <c r="E109" s="162"/>
      <c r="F109" s="181" t="str">
        <f t="shared" si="24"/>
        <v/>
      </c>
      <c r="G109" s="159"/>
      <c r="H109" s="206"/>
    </row>
    <row r="110" spans="1:8" ht="15.75" customHeight="1">
      <c r="A110" s="188"/>
      <c r="B110" s="162"/>
      <c r="C110" s="164"/>
      <c r="D110" s="162"/>
      <c r="E110" s="162"/>
      <c r="F110" s="181" t="str">
        <f t="shared" si="24"/>
        <v/>
      </c>
      <c r="G110" s="159"/>
      <c r="H110" s="206"/>
    </row>
    <row r="111" spans="1:8" ht="15.75" customHeight="1">
      <c r="A111" s="188"/>
      <c r="B111" s="162"/>
      <c r="C111" s="164"/>
      <c r="D111" s="162"/>
      <c r="E111" s="162"/>
      <c r="F111" s="181" t="str">
        <f t="shared" si="24"/>
        <v/>
      </c>
      <c r="G111" s="159"/>
      <c r="H111" s="206"/>
    </row>
    <row r="112" spans="1:8" ht="15.75" customHeight="1">
      <c r="A112" s="188"/>
      <c r="B112" s="162"/>
      <c r="C112" s="164"/>
      <c r="D112" s="162"/>
      <c r="E112" s="162"/>
      <c r="F112" s="181" t="str">
        <f t="shared" si="24"/>
        <v/>
      </c>
      <c r="G112" s="159"/>
      <c r="H112" s="206"/>
    </row>
    <row r="113" spans="1:8" ht="15.75" customHeight="1">
      <c r="A113" s="188"/>
      <c r="B113" s="162"/>
      <c r="C113" s="164"/>
      <c r="D113" s="162"/>
      <c r="E113" s="162"/>
      <c r="F113" s="181" t="str">
        <f t="shared" si="24"/>
        <v/>
      </c>
      <c r="G113" s="159"/>
      <c r="H113" s="206"/>
    </row>
    <row r="114" spans="1:8" ht="15.75" customHeight="1">
      <c r="A114" s="188"/>
      <c r="B114" s="162"/>
      <c r="C114" s="164"/>
      <c r="D114" s="162"/>
      <c r="E114" s="162"/>
      <c r="F114" s="181" t="str">
        <f t="shared" si="24"/>
        <v/>
      </c>
      <c r="G114" s="159"/>
      <c r="H114" s="206"/>
    </row>
    <row r="115" spans="1:8" ht="15.75" customHeight="1">
      <c r="A115" s="188"/>
      <c r="B115" s="162"/>
      <c r="C115" s="164"/>
      <c r="D115" s="162"/>
      <c r="E115" s="162"/>
      <c r="F115" s="181" t="str">
        <f t="shared" si="24"/>
        <v/>
      </c>
      <c r="G115" s="159"/>
      <c r="H115" s="206"/>
    </row>
    <row r="116" spans="1:8" ht="15.75" customHeight="1">
      <c r="A116" s="188"/>
      <c r="B116" s="162"/>
      <c r="C116" s="164"/>
      <c r="D116" s="162"/>
      <c r="E116" s="162"/>
      <c r="F116" s="181" t="str">
        <f t="shared" si="24"/>
        <v/>
      </c>
      <c r="G116" s="159"/>
      <c r="H116" s="206"/>
    </row>
    <row r="117" spans="1:8" ht="15.75" customHeight="1">
      <c r="A117" s="188"/>
      <c r="B117" s="162"/>
      <c r="C117" s="164"/>
      <c r="D117" s="162"/>
      <c r="E117" s="162"/>
      <c r="F117" s="181" t="str">
        <f t="shared" si="24"/>
        <v/>
      </c>
      <c r="G117" s="159"/>
      <c r="H117" s="206"/>
    </row>
    <row r="118" spans="1:8" ht="15.75" customHeight="1">
      <c r="A118" s="188"/>
      <c r="B118" s="162"/>
      <c r="C118" s="164"/>
      <c r="D118" s="162"/>
      <c r="E118" s="162"/>
      <c r="F118" s="181" t="str">
        <f t="shared" si="24"/>
        <v/>
      </c>
      <c r="G118" s="159"/>
      <c r="H118" s="206"/>
    </row>
    <row r="119" spans="1:8" ht="15.75" customHeight="1">
      <c r="A119" s="188"/>
      <c r="B119" s="162"/>
      <c r="C119" s="164"/>
      <c r="D119" s="162"/>
      <c r="E119" s="162"/>
      <c r="F119" s="181" t="str">
        <f t="shared" si="24"/>
        <v/>
      </c>
      <c r="G119" s="159"/>
      <c r="H119" s="206"/>
    </row>
    <row r="120" spans="1:8" ht="15.75" customHeight="1">
      <c r="A120" s="188"/>
      <c r="B120" s="162"/>
      <c r="C120" s="164"/>
      <c r="D120" s="162"/>
      <c r="E120" s="162"/>
      <c r="F120" s="181" t="str">
        <f t="shared" si="24"/>
        <v/>
      </c>
      <c r="G120" s="159"/>
      <c r="H120" s="206"/>
    </row>
    <row r="121" spans="1:8" ht="15.75" customHeight="1">
      <c r="A121" s="188"/>
      <c r="B121" s="162"/>
      <c r="C121" s="164"/>
      <c r="D121" s="162"/>
      <c r="E121" s="162"/>
      <c r="F121" s="181" t="str">
        <f t="shared" si="24"/>
        <v/>
      </c>
      <c r="G121" s="159"/>
      <c r="H121" s="206"/>
    </row>
    <row r="122" spans="1:8" ht="15.75" customHeight="1">
      <c r="A122" s="188"/>
      <c r="B122" s="162"/>
      <c r="C122" s="164"/>
      <c r="D122" s="162"/>
      <c r="E122" s="162"/>
      <c r="F122" s="181" t="str">
        <f t="shared" si="24"/>
        <v/>
      </c>
      <c r="G122" s="159"/>
      <c r="H122" s="206"/>
    </row>
    <row r="123" spans="1:8" ht="15.75" customHeight="1">
      <c r="A123" s="188"/>
      <c r="B123" s="162"/>
      <c r="C123" s="164"/>
      <c r="D123" s="162"/>
      <c r="E123" s="162"/>
      <c r="F123" s="181" t="str">
        <f t="shared" si="24"/>
        <v/>
      </c>
      <c r="G123" s="159"/>
      <c r="H123" s="206"/>
    </row>
    <row r="124" spans="1:8" ht="15.75" customHeight="1">
      <c r="A124" s="188"/>
      <c r="B124" s="162"/>
      <c r="C124" s="164"/>
      <c r="D124" s="162"/>
      <c r="E124" s="162"/>
      <c r="F124" s="181" t="str">
        <f t="shared" si="24"/>
        <v/>
      </c>
      <c r="G124" s="159"/>
      <c r="H124" s="206"/>
    </row>
    <row r="125" spans="1:8" ht="15.75" customHeight="1">
      <c r="A125" s="188"/>
      <c r="B125" s="162"/>
      <c r="C125" s="164"/>
      <c r="D125" s="162"/>
      <c r="E125" s="162"/>
      <c r="F125" s="181" t="str">
        <f t="shared" si="24"/>
        <v/>
      </c>
      <c r="G125" s="159"/>
      <c r="H125" s="206"/>
    </row>
    <row r="126" spans="1:8" ht="15.75" customHeight="1">
      <c r="A126" s="188"/>
      <c r="B126" s="162"/>
      <c r="C126" s="164"/>
      <c r="D126" s="162"/>
      <c r="E126" s="162"/>
      <c r="F126" s="181" t="str">
        <f t="shared" si="24"/>
        <v/>
      </c>
      <c r="G126" s="159"/>
      <c r="H126" s="206"/>
    </row>
    <row r="127" spans="1:8" ht="15.75" customHeight="1">
      <c r="A127" s="188"/>
      <c r="B127" s="162"/>
      <c r="C127" s="164"/>
      <c r="D127" s="162"/>
      <c r="E127" s="162"/>
      <c r="F127" s="181" t="str">
        <f t="shared" si="24"/>
        <v/>
      </c>
      <c r="G127" s="159"/>
      <c r="H127" s="206"/>
    </row>
    <row r="128" spans="1:8" ht="15.75" customHeight="1">
      <c r="A128" s="188"/>
      <c r="B128" s="162"/>
      <c r="C128" s="164"/>
      <c r="D128" s="162"/>
      <c r="E128" s="162"/>
      <c r="F128" s="181" t="str">
        <f t="shared" si="24"/>
        <v/>
      </c>
      <c r="G128" s="159"/>
      <c r="H128" s="206"/>
    </row>
    <row r="129" spans="1:8" ht="15.75" customHeight="1">
      <c r="A129" s="188"/>
      <c r="B129" s="162"/>
      <c r="C129" s="164"/>
      <c r="D129" s="162"/>
      <c r="E129" s="162"/>
      <c r="F129" s="181" t="str">
        <f t="shared" si="24"/>
        <v/>
      </c>
      <c r="G129" s="159"/>
      <c r="H129" s="206"/>
    </row>
    <row r="130" spans="1:8" ht="15.75" customHeight="1">
      <c r="A130" s="188"/>
      <c r="B130" s="162"/>
      <c r="C130" s="164"/>
      <c r="D130" s="162"/>
      <c r="E130" s="162"/>
      <c r="F130" s="181" t="str">
        <f t="shared" si="24"/>
        <v/>
      </c>
      <c r="G130" s="159"/>
      <c r="H130" s="206"/>
    </row>
    <row r="131" spans="1:8" ht="15.75" customHeight="1">
      <c r="A131" s="188"/>
      <c r="B131" s="162"/>
      <c r="C131" s="164"/>
      <c r="D131" s="162"/>
      <c r="E131" s="162"/>
      <c r="F131" s="181" t="str">
        <f t="shared" si="24"/>
        <v/>
      </c>
      <c r="G131" s="159"/>
      <c r="H131" s="206"/>
    </row>
    <row r="132" spans="1:8" ht="15.75" customHeight="1">
      <c r="A132" s="188"/>
      <c r="B132" s="162"/>
      <c r="C132" s="164"/>
      <c r="D132" s="162"/>
      <c r="E132" s="162"/>
      <c r="F132" s="181" t="str">
        <f t="shared" si="24"/>
        <v/>
      </c>
      <c r="G132" s="159"/>
      <c r="H132" s="206"/>
    </row>
    <row r="133" spans="1:8" ht="15.75" customHeight="1">
      <c r="A133" s="188"/>
      <c r="B133" s="162"/>
      <c r="C133" s="164"/>
      <c r="D133" s="162"/>
      <c r="E133" s="162"/>
      <c r="F133" s="181" t="str">
        <f t="shared" si="24"/>
        <v/>
      </c>
      <c r="G133" s="159"/>
      <c r="H133" s="206"/>
    </row>
    <row r="134" spans="1:8" ht="15.75" customHeight="1">
      <c r="A134" s="188"/>
      <c r="B134" s="162"/>
      <c r="C134" s="164"/>
      <c r="D134" s="162"/>
      <c r="E134" s="162"/>
      <c r="F134" s="181" t="str">
        <f t="shared" si="24"/>
        <v/>
      </c>
      <c r="G134" s="159"/>
      <c r="H134" s="206"/>
    </row>
    <row r="135" spans="1:8" ht="15.75" customHeight="1">
      <c r="A135" s="188"/>
      <c r="B135" s="162"/>
      <c r="C135" s="164"/>
      <c r="D135" s="162"/>
      <c r="E135" s="162"/>
      <c r="F135" s="181" t="str">
        <f t="shared" si="24"/>
        <v/>
      </c>
      <c r="G135" s="159"/>
      <c r="H135" s="206"/>
    </row>
    <row r="136" spans="1:8" ht="15.75" customHeight="1">
      <c r="A136" s="188"/>
      <c r="B136" s="162"/>
      <c r="C136" s="164"/>
      <c r="D136" s="162"/>
      <c r="E136" s="162"/>
      <c r="F136" s="181" t="str">
        <f t="shared" si="24"/>
        <v/>
      </c>
      <c r="G136" s="159"/>
      <c r="H136" s="206"/>
    </row>
    <row r="137" spans="1:8" ht="15.75" customHeight="1">
      <c r="A137" s="188"/>
      <c r="B137" s="162"/>
      <c r="C137" s="164"/>
      <c r="D137" s="162"/>
      <c r="E137" s="162"/>
      <c r="F137" s="181" t="str">
        <f t="shared" si="24"/>
        <v/>
      </c>
      <c r="G137" s="159"/>
      <c r="H137" s="206"/>
    </row>
    <row r="138" spans="1:8" ht="15.75" customHeight="1">
      <c r="A138" s="188"/>
      <c r="B138" s="162"/>
      <c r="C138" s="164"/>
      <c r="D138" s="162"/>
      <c r="E138" s="162"/>
      <c r="F138" s="181" t="str">
        <f t="shared" si="24"/>
        <v/>
      </c>
      <c r="G138" s="159"/>
      <c r="H138" s="206"/>
    </row>
    <row r="139" spans="1:8" ht="15.75" customHeight="1">
      <c r="A139" s="188"/>
      <c r="B139" s="162"/>
      <c r="C139" s="164"/>
      <c r="D139" s="162"/>
      <c r="E139" s="162"/>
      <c r="F139" s="181" t="str">
        <f t="shared" si="24"/>
        <v/>
      </c>
      <c r="G139" s="159"/>
      <c r="H139" s="206"/>
    </row>
    <row r="140" spans="1:8" ht="15.75" customHeight="1">
      <c r="A140" s="188"/>
      <c r="B140" s="162"/>
      <c r="C140" s="164"/>
      <c r="D140" s="162"/>
      <c r="E140" s="162"/>
      <c r="F140" s="181" t="str">
        <f t="shared" si="24"/>
        <v/>
      </c>
      <c r="G140" s="159"/>
      <c r="H140" s="206"/>
    </row>
    <row r="141" spans="1:8" ht="15.75" customHeight="1">
      <c r="A141" s="188"/>
      <c r="B141" s="162"/>
      <c r="C141" s="164"/>
      <c r="D141" s="162"/>
      <c r="E141" s="162"/>
      <c r="F141" s="181" t="str">
        <f t="shared" si="24"/>
        <v/>
      </c>
      <c r="G141" s="159"/>
      <c r="H141" s="206"/>
    </row>
    <row r="142" spans="1:8" ht="15.75" customHeight="1">
      <c r="A142" s="188"/>
      <c r="B142" s="162"/>
      <c r="C142" s="164"/>
      <c r="D142" s="162"/>
      <c r="E142" s="162"/>
      <c r="F142" s="181" t="str">
        <f t="shared" si="24"/>
        <v/>
      </c>
      <c r="G142" s="159"/>
      <c r="H142" s="206"/>
    </row>
    <row r="143" spans="1:8" ht="15.75" customHeight="1">
      <c r="A143" s="188"/>
      <c r="B143" s="162"/>
      <c r="C143" s="164"/>
      <c r="D143" s="162"/>
      <c r="E143" s="162"/>
      <c r="F143" s="181" t="str">
        <f t="shared" si="24"/>
        <v/>
      </c>
      <c r="G143" s="159"/>
      <c r="H143" s="206"/>
    </row>
    <row r="144" spans="1:8" ht="15.75" customHeight="1">
      <c r="A144" s="188"/>
      <c r="B144" s="162"/>
      <c r="C144" s="164"/>
      <c r="D144" s="162"/>
      <c r="E144" s="162"/>
      <c r="F144" s="181" t="str">
        <f t="shared" si="24"/>
        <v/>
      </c>
      <c r="G144" s="159"/>
      <c r="H144" s="206"/>
    </row>
    <row r="145" spans="1:8" ht="15.75" customHeight="1">
      <c r="A145" s="188"/>
      <c r="B145" s="162"/>
      <c r="C145" s="164"/>
      <c r="D145" s="162"/>
      <c r="E145" s="162"/>
      <c r="F145" s="181" t="str">
        <f t="shared" si="24"/>
        <v/>
      </c>
      <c r="G145" s="159"/>
      <c r="H145" s="206"/>
    </row>
    <row r="146" spans="1:8" ht="15.75" customHeight="1">
      <c r="A146" s="188"/>
      <c r="B146" s="162"/>
      <c r="C146" s="164"/>
      <c r="D146" s="162"/>
      <c r="E146" s="162"/>
      <c r="F146" s="181" t="str">
        <f t="shared" si="24"/>
        <v/>
      </c>
      <c r="G146" s="159"/>
      <c r="H146" s="206"/>
    </row>
    <row r="147" spans="1:8" ht="15.75" customHeight="1">
      <c r="A147" s="188"/>
      <c r="B147" s="162"/>
      <c r="C147" s="164"/>
      <c r="D147" s="162"/>
      <c r="E147" s="162"/>
      <c r="F147" s="181" t="str">
        <f t="shared" si="24"/>
        <v/>
      </c>
      <c r="G147" s="159"/>
      <c r="H147" s="206"/>
    </row>
    <row r="148" spans="1:8" ht="15.75" customHeight="1">
      <c r="A148" s="188"/>
      <c r="B148" s="162"/>
      <c r="C148" s="164"/>
      <c r="D148" s="162"/>
      <c r="E148" s="162"/>
      <c r="F148" s="181" t="str">
        <f t="shared" si="24"/>
        <v/>
      </c>
      <c r="G148" s="159"/>
      <c r="H148" s="206"/>
    </row>
    <row r="149" spans="1:8" ht="15.75" customHeight="1">
      <c r="A149" s="188"/>
      <c r="B149" s="162"/>
      <c r="C149" s="164"/>
      <c r="D149" s="162"/>
      <c r="E149" s="162"/>
      <c r="F149" s="181" t="str">
        <f t="shared" si="24"/>
        <v/>
      </c>
      <c r="G149" s="159"/>
      <c r="H149" s="206"/>
    </row>
    <row r="150" spans="1:8" ht="15.75" customHeight="1">
      <c r="A150" s="188"/>
      <c r="B150" s="162"/>
      <c r="C150" s="164"/>
      <c r="D150" s="162"/>
      <c r="E150" s="162"/>
      <c r="F150" s="181" t="str">
        <f t="shared" si="24"/>
        <v/>
      </c>
      <c r="G150" s="159"/>
      <c r="H150" s="206"/>
    </row>
    <row r="151" spans="1:8" ht="15.75" customHeight="1">
      <c r="A151" s="188"/>
      <c r="B151" s="162"/>
      <c r="C151" s="164"/>
      <c r="D151" s="162"/>
      <c r="E151" s="162"/>
      <c r="F151" s="181" t="str">
        <f t="shared" si="24"/>
        <v/>
      </c>
      <c r="G151" s="159"/>
      <c r="H151" s="206"/>
    </row>
    <row r="152" spans="1:8" ht="15.75" customHeight="1">
      <c r="A152" s="188"/>
      <c r="B152" s="162"/>
      <c r="C152" s="164"/>
      <c r="D152" s="162"/>
      <c r="E152" s="162"/>
      <c r="F152" s="181" t="str">
        <f t="shared" si="24"/>
        <v/>
      </c>
      <c r="G152" s="159"/>
      <c r="H152" s="206"/>
    </row>
    <row r="153" spans="1:8" ht="15.75" customHeight="1">
      <c r="A153" s="188"/>
      <c r="B153" s="162"/>
      <c r="C153" s="164"/>
      <c r="D153" s="162"/>
      <c r="E153" s="162"/>
      <c r="F153" s="181" t="str">
        <f t="shared" si="24"/>
        <v/>
      </c>
      <c r="G153" s="159"/>
      <c r="H153" s="206"/>
    </row>
    <row r="154" spans="1:8" ht="15.75" customHeight="1">
      <c r="A154" s="188"/>
      <c r="B154" s="162"/>
      <c r="C154" s="164"/>
      <c r="D154" s="162"/>
      <c r="E154" s="162"/>
      <c r="F154" s="181" t="str">
        <f t="shared" si="24"/>
        <v/>
      </c>
      <c r="G154" s="159"/>
      <c r="H154" s="206"/>
    </row>
    <row r="155" spans="1:8" ht="15.75" customHeight="1">
      <c r="A155" s="188"/>
      <c r="B155" s="162"/>
      <c r="C155" s="164"/>
      <c r="D155" s="162"/>
      <c r="E155" s="162"/>
      <c r="F155" s="181" t="str">
        <f t="shared" si="24"/>
        <v/>
      </c>
      <c r="G155" s="159"/>
      <c r="H155" s="206"/>
    </row>
    <row r="156" spans="1:8" ht="15.75" customHeight="1">
      <c r="A156" s="188"/>
      <c r="B156" s="162"/>
      <c r="C156" s="164"/>
      <c r="D156" s="162"/>
      <c r="E156" s="162"/>
      <c r="F156" s="181" t="str">
        <f t="shared" si="24"/>
        <v/>
      </c>
      <c r="G156" s="159"/>
      <c r="H156" s="206"/>
    </row>
    <row r="157" spans="1:8" ht="15.75" customHeight="1">
      <c r="A157" s="188"/>
      <c r="B157" s="162"/>
      <c r="C157" s="164"/>
      <c r="D157" s="162"/>
      <c r="E157" s="162"/>
      <c r="F157" s="181" t="str">
        <f t="shared" si="24"/>
        <v/>
      </c>
      <c r="G157" s="159"/>
      <c r="H157" s="206"/>
    </row>
    <row r="158" spans="1:8" ht="15.75" customHeight="1">
      <c r="A158" s="188"/>
      <c r="B158" s="162"/>
      <c r="C158" s="164"/>
      <c r="D158" s="162"/>
      <c r="E158" s="162"/>
      <c r="F158" s="181" t="str">
        <f t="shared" si="24"/>
        <v/>
      </c>
      <c r="G158" s="159"/>
      <c r="H158" s="206"/>
    </row>
    <row r="159" spans="1:8" ht="15.75" customHeight="1">
      <c r="A159" s="194"/>
      <c r="B159" s="195"/>
      <c r="C159" s="196"/>
      <c r="D159" s="195"/>
      <c r="E159" s="195"/>
      <c r="F159" s="198" t="str">
        <f t="shared" si="24"/>
        <v/>
      </c>
      <c r="G159" s="209"/>
      <c r="H159" s="210"/>
    </row>
    <row r="160" spans="1:8" ht="15.75" customHeight="1">
      <c r="A160" s="140"/>
      <c r="B160" s="140"/>
      <c r="C160" s="173" t="s">
        <v>68</v>
      </c>
      <c r="D160" s="140"/>
      <c r="E160" s="140"/>
      <c r="F160" s="201"/>
      <c r="G160" s="140" t="s">
        <v>70</v>
      </c>
      <c r="H160" s="140"/>
    </row>
    <row r="161" spans="1:8" ht="15.75" hidden="1" customHeight="1">
      <c r="A161" s="140"/>
      <c r="B161" s="140"/>
      <c r="C161" s="141"/>
      <c r="D161" s="140"/>
      <c r="E161" s="140"/>
      <c r="F161" s="141"/>
      <c r="G161" s="140"/>
      <c r="H161" s="140"/>
    </row>
    <row r="162" spans="1:8" ht="15.75" hidden="1" customHeight="1">
      <c r="A162" s="140"/>
      <c r="B162" s="140"/>
      <c r="C162" s="141"/>
      <c r="D162" s="140"/>
      <c r="E162" s="140"/>
      <c r="F162" s="141"/>
      <c r="G162" s="140"/>
      <c r="H162" s="140"/>
    </row>
    <row r="163" spans="1:8" ht="15.75" hidden="1" customHeight="1">
      <c r="A163" s="140"/>
      <c r="B163" s="140"/>
      <c r="C163" s="141"/>
      <c r="D163" s="140"/>
      <c r="E163" s="140"/>
      <c r="F163" s="141"/>
      <c r="G163" s="140"/>
      <c r="H163" s="140"/>
    </row>
    <row r="164" spans="1:8" ht="15.75" hidden="1" customHeight="1">
      <c r="A164" s="140"/>
      <c r="B164" s="140"/>
      <c r="C164" s="141"/>
      <c r="D164" s="140"/>
      <c r="E164" s="140"/>
      <c r="F164" s="141"/>
      <c r="G164" s="140"/>
      <c r="H164" s="140"/>
    </row>
    <row r="165" spans="1:8" ht="15.75" hidden="1" customHeight="1">
      <c r="A165" s="140"/>
      <c r="B165" s="140"/>
      <c r="C165" s="141"/>
      <c r="D165" s="140"/>
      <c r="E165" s="140"/>
      <c r="F165" s="141"/>
      <c r="G165" s="140"/>
      <c r="H165" s="140"/>
    </row>
    <row r="166" spans="1:8" ht="15.75" hidden="1" customHeight="1">
      <c r="A166" s="140"/>
      <c r="B166" s="140"/>
      <c r="C166" s="141"/>
      <c r="D166" s="140"/>
      <c r="E166" s="140"/>
      <c r="F166" s="141"/>
      <c r="G166" s="140"/>
      <c r="H166" s="140"/>
    </row>
    <row r="167" spans="1:8" ht="15.75" hidden="1" customHeight="1">
      <c r="A167" s="140"/>
      <c r="B167" s="140"/>
      <c r="C167" s="141"/>
      <c r="D167" s="140"/>
      <c r="E167" s="140"/>
      <c r="F167" s="141"/>
      <c r="G167" s="140"/>
      <c r="H167" s="140"/>
    </row>
    <row r="168" spans="1:8" ht="15.75" hidden="1" customHeight="1">
      <c r="A168" s="140"/>
      <c r="B168" s="140"/>
      <c r="C168" s="141"/>
      <c r="D168" s="140"/>
      <c r="E168" s="140"/>
      <c r="F168" s="141"/>
      <c r="G168" s="140"/>
      <c r="H168" s="140"/>
    </row>
    <row r="169" spans="1:8" ht="15.75" hidden="1" customHeight="1">
      <c r="A169" s="140"/>
      <c r="B169" s="140"/>
      <c r="C169" s="141"/>
      <c r="D169" s="140"/>
      <c r="E169" s="140"/>
      <c r="F169" s="141"/>
      <c r="G169" s="140"/>
      <c r="H169" s="140"/>
    </row>
    <row r="170" spans="1:8" ht="15.75" hidden="1" customHeight="1">
      <c r="A170" s="140"/>
      <c r="B170" s="140"/>
      <c r="C170" s="141"/>
      <c r="D170" s="140"/>
      <c r="E170" s="140"/>
      <c r="F170" s="141"/>
      <c r="G170" s="140"/>
      <c r="H170" s="140"/>
    </row>
    <row r="171" spans="1:8" ht="15.75" hidden="1" customHeight="1">
      <c r="A171" s="140"/>
      <c r="B171" s="140"/>
      <c r="C171" s="141"/>
      <c r="D171" s="140"/>
      <c r="E171" s="140"/>
      <c r="F171" s="141"/>
      <c r="G171" s="140"/>
      <c r="H171" s="140"/>
    </row>
    <row r="172" spans="1:8" ht="15.75" hidden="1" customHeight="1">
      <c r="A172" s="140"/>
      <c r="B172" s="140"/>
      <c r="C172" s="141"/>
      <c r="D172" s="140"/>
      <c r="E172" s="140"/>
      <c r="F172" s="141"/>
      <c r="G172" s="140"/>
      <c r="H172" s="140"/>
    </row>
    <row r="173" spans="1:8" ht="15.75" hidden="1" customHeight="1">
      <c r="A173" s="140"/>
      <c r="B173" s="140"/>
      <c r="C173" s="141"/>
      <c r="D173" s="140"/>
      <c r="E173" s="140"/>
      <c r="F173" s="141"/>
      <c r="G173" s="140"/>
      <c r="H173" s="140"/>
    </row>
    <row r="174" spans="1:8" ht="15.75" hidden="1" customHeight="1">
      <c r="A174" s="140"/>
      <c r="B174" s="140"/>
      <c r="C174" s="141"/>
      <c r="D174" s="140"/>
      <c r="E174" s="140"/>
      <c r="F174" s="141"/>
      <c r="G174" s="140"/>
      <c r="H174" s="140"/>
    </row>
    <row r="175" spans="1:8" ht="15.75" hidden="1" customHeight="1">
      <c r="A175" s="140"/>
      <c r="B175" s="140"/>
      <c r="C175" s="141"/>
      <c r="D175" s="140"/>
      <c r="E175" s="140"/>
      <c r="F175" s="141"/>
      <c r="G175" s="140"/>
      <c r="H175" s="140"/>
    </row>
    <row r="176" spans="1:8" ht="15.75" hidden="1" customHeight="1">
      <c r="A176" s="140"/>
      <c r="B176" s="140"/>
      <c r="C176" s="141"/>
      <c r="D176" s="140"/>
      <c r="E176" s="140"/>
      <c r="F176" s="141"/>
      <c r="G176" s="140"/>
      <c r="H176" s="140"/>
    </row>
    <row r="177" spans="1:8" ht="15.75" hidden="1" customHeight="1">
      <c r="A177" s="140"/>
      <c r="B177" s="140"/>
      <c r="C177" s="141"/>
      <c r="D177" s="140"/>
      <c r="E177" s="140"/>
      <c r="F177" s="141"/>
      <c r="G177" s="140"/>
      <c r="H177" s="140"/>
    </row>
    <row r="178" spans="1:8" ht="15.75" hidden="1" customHeight="1">
      <c r="A178" s="140"/>
      <c r="B178" s="140"/>
      <c r="C178" s="141"/>
      <c r="D178" s="140"/>
      <c r="E178" s="140"/>
      <c r="F178" s="141"/>
      <c r="G178" s="140"/>
      <c r="H178" s="140"/>
    </row>
    <row r="179" spans="1:8" ht="15.75" hidden="1" customHeight="1">
      <c r="A179" s="140"/>
      <c r="B179" s="140"/>
      <c r="C179" s="141"/>
      <c r="D179" s="140"/>
      <c r="E179" s="140"/>
      <c r="F179" s="141"/>
      <c r="G179" s="140"/>
      <c r="H179" s="140"/>
    </row>
    <row r="180" spans="1:8" ht="15.75" hidden="1" customHeight="1">
      <c r="A180" s="140"/>
      <c r="B180" s="140"/>
      <c r="C180" s="141"/>
      <c r="D180" s="140"/>
      <c r="E180" s="140"/>
      <c r="F180" s="141"/>
      <c r="G180" s="140"/>
      <c r="H180" s="140"/>
    </row>
    <row r="181" spans="1:8" ht="15.75" hidden="1" customHeight="1">
      <c r="A181" s="140"/>
      <c r="B181" s="140"/>
      <c r="C181" s="141"/>
      <c r="D181" s="140"/>
      <c r="E181" s="140"/>
      <c r="F181" s="141"/>
      <c r="G181" s="140"/>
      <c r="H181" s="140"/>
    </row>
    <row r="182" spans="1:8" ht="15.75" hidden="1" customHeight="1">
      <c r="A182" s="140"/>
      <c r="B182" s="140"/>
      <c r="C182" s="141"/>
      <c r="D182" s="140"/>
      <c r="E182" s="140"/>
      <c r="F182" s="141"/>
      <c r="G182" s="140"/>
      <c r="H182" s="140"/>
    </row>
    <row r="183" spans="1:8" ht="15.75" hidden="1" customHeight="1">
      <c r="A183" s="140"/>
      <c r="B183" s="140"/>
      <c r="C183" s="141"/>
      <c r="D183" s="140"/>
      <c r="E183" s="140"/>
      <c r="F183" s="141"/>
      <c r="G183" s="140"/>
      <c r="H183" s="140"/>
    </row>
    <row r="184" spans="1:8" ht="15.75" hidden="1" customHeight="1">
      <c r="A184" s="140"/>
      <c r="B184" s="140"/>
      <c r="C184" s="141"/>
      <c r="D184" s="140"/>
      <c r="E184" s="140"/>
      <c r="F184" s="141"/>
      <c r="G184" s="140"/>
      <c r="H184" s="140"/>
    </row>
    <row r="185" spans="1:8" ht="15.75" hidden="1" customHeight="1">
      <c r="A185" s="140"/>
      <c r="B185" s="140"/>
      <c r="C185" s="141"/>
      <c r="D185" s="140"/>
      <c r="E185" s="140"/>
      <c r="F185" s="141"/>
      <c r="G185" s="140"/>
      <c r="H185" s="140"/>
    </row>
    <row r="186" spans="1:8" ht="15.75" hidden="1" customHeight="1">
      <c r="A186" s="140"/>
      <c r="B186" s="140"/>
      <c r="C186" s="141"/>
      <c r="D186" s="140"/>
      <c r="E186" s="140"/>
      <c r="F186" s="141"/>
      <c r="G186" s="140"/>
      <c r="H186" s="140"/>
    </row>
    <row r="187" spans="1:8" ht="15.75" hidden="1" customHeight="1">
      <c r="A187" s="140"/>
      <c r="B187" s="140"/>
      <c r="C187" s="141"/>
      <c r="D187" s="140"/>
      <c r="E187" s="140"/>
      <c r="F187" s="141"/>
      <c r="G187" s="140"/>
      <c r="H187" s="140"/>
    </row>
    <row r="188" spans="1:8" ht="15.75" hidden="1" customHeight="1">
      <c r="A188" s="140"/>
      <c r="B188" s="140"/>
      <c r="C188" s="141"/>
      <c r="D188" s="140"/>
      <c r="E188" s="140"/>
      <c r="F188" s="141"/>
      <c r="G188" s="140"/>
      <c r="H188" s="140"/>
    </row>
    <row r="189" spans="1:8" ht="15.75" hidden="1" customHeight="1">
      <c r="A189" s="140"/>
      <c r="B189" s="140"/>
      <c r="C189" s="141"/>
      <c r="D189" s="140"/>
      <c r="E189" s="140"/>
      <c r="F189" s="141"/>
      <c r="G189" s="140"/>
      <c r="H189" s="140"/>
    </row>
    <row r="190" spans="1:8" ht="15.75" hidden="1" customHeight="1">
      <c r="A190" s="140"/>
      <c r="B190" s="140"/>
      <c r="C190" s="141"/>
      <c r="D190" s="140"/>
      <c r="E190" s="140"/>
      <c r="F190" s="141"/>
      <c r="G190" s="140"/>
      <c r="H190" s="140"/>
    </row>
    <row r="191" spans="1:8" ht="15.75" hidden="1" customHeight="1">
      <c r="A191" s="140"/>
      <c r="B191" s="140"/>
      <c r="C191" s="141"/>
      <c r="D191" s="140"/>
      <c r="E191" s="140"/>
      <c r="F191" s="141"/>
      <c r="G191" s="140"/>
      <c r="H191" s="140"/>
    </row>
    <row r="192" spans="1:8" ht="15.75" hidden="1" customHeight="1">
      <c r="A192" s="140"/>
      <c r="B192" s="140"/>
      <c r="C192" s="141"/>
      <c r="D192" s="140"/>
      <c r="E192" s="140"/>
      <c r="F192" s="141"/>
      <c r="G192" s="140"/>
      <c r="H192" s="140"/>
    </row>
    <row r="193" spans="1:8" ht="15.75" hidden="1" customHeight="1">
      <c r="A193" s="140"/>
      <c r="B193" s="140"/>
      <c r="C193" s="141"/>
      <c r="D193" s="140"/>
      <c r="E193" s="140"/>
      <c r="F193" s="141"/>
      <c r="G193" s="140"/>
      <c r="H193" s="140"/>
    </row>
    <row r="194" spans="1:8" ht="15.75" hidden="1" customHeight="1">
      <c r="A194" s="140"/>
      <c r="B194" s="140"/>
      <c r="C194" s="141"/>
      <c r="D194" s="140"/>
      <c r="E194" s="140"/>
      <c r="F194" s="141"/>
      <c r="G194" s="140"/>
      <c r="H194" s="140"/>
    </row>
    <row r="195" spans="1:8" ht="15.75" hidden="1" customHeight="1">
      <c r="A195" s="140"/>
      <c r="B195" s="140"/>
      <c r="C195" s="141"/>
      <c r="D195" s="140"/>
      <c r="E195" s="140"/>
      <c r="F195" s="141"/>
      <c r="G195" s="140"/>
      <c r="H195" s="140"/>
    </row>
    <row r="196" spans="1:8" ht="15.75" hidden="1" customHeight="1">
      <c r="A196" s="140"/>
      <c r="B196" s="140"/>
      <c r="C196" s="141"/>
      <c r="D196" s="140"/>
      <c r="E196" s="140"/>
      <c r="F196" s="141"/>
      <c r="G196" s="140"/>
      <c r="H196" s="140"/>
    </row>
    <row r="197" spans="1:8" ht="15.75" hidden="1" customHeight="1">
      <c r="A197" s="140"/>
      <c r="B197" s="140"/>
      <c r="C197" s="141"/>
      <c r="D197" s="140"/>
      <c r="E197" s="140"/>
      <c r="F197" s="141"/>
      <c r="G197" s="140"/>
      <c r="H197" s="140"/>
    </row>
    <row r="198" spans="1:8" ht="15.75" hidden="1" customHeight="1">
      <c r="A198" s="140"/>
      <c r="B198" s="140"/>
      <c r="C198" s="141"/>
      <c r="D198" s="140"/>
      <c r="E198" s="140"/>
      <c r="F198" s="141"/>
      <c r="G198" s="140"/>
      <c r="H198" s="140"/>
    </row>
    <row r="199" spans="1:8" ht="15.75" hidden="1" customHeight="1">
      <c r="A199" s="140"/>
      <c r="B199" s="140"/>
      <c r="C199" s="141"/>
      <c r="D199" s="140"/>
      <c r="E199" s="140"/>
      <c r="F199" s="141"/>
      <c r="G199" s="140"/>
      <c r="H199" s="140"/>
    </row>
    <row r="200" spans="1:8" ht="15.75" hidden="1" customHeight="1">
      <c r="A200" s="140"/>
      <c r="B200" s="140"/>
      <c r="C200" s="141"/>
      <c r="D200" s="140"/>
      <c r="E200" s="140"/>
      <c r="F200" s="141"/>
      <c r="G200" s="140"/>
      <c r="H200" s="140"/>
    </row>
    <row r="201" spans="1:8" ht="15.75" hidden="1" customHeight="1">
      <c r="A201" s="140"/>
      <c r="B201" s="140"/>
      <c r="C201" s="141"/>
      <c r="D201" s="140"/>
      <c r="E201" s="140"/>
      <c r="F201" s="141"/>
      <c r="G201" s="140"/>
      <c r="H201" s="140"/>
    </row>
    <row r="202" spans="1:8" ht="15.75" hidden="1" customHeight="1">
      <c r="A202" s="140"/>
      <c r="B202" s="140"/>
      <c r="C202" s="141"/>
      <c r="D202" s="140"/>
      <c r="E202" s="140"/>
      <c r="F202" s="141"/>
      <c r="G202" s="140"/>
      <c r="H202" s="140"/>
    </row>
    <row r="203" spans="1:8" ht="15.75" hidden="1" customHeight="1">
      <c r="A203" s="140"/>
      <c r="B203" s="140"/>
      <c r="C203" s="141"/>
      <c r="D203" s="140"/>
      <c r="E203" s="140"/>
      <c r="F203" s="141"/>
      <c r="G203" s="140"/>
      <c r="H203" s="140"/>
    </row>
    <row r="204" spans="1:8" ht="15.75" hidden="1" customHeight="1">
      <c r="A204" s="140"/>
      <c r="B204" s="140"/>
      <c r="C204" s="141"/>
      <c r="D204" s="140"/>
      <c r="E204" s="140"/>
      <c r="F204" s="141"/>
      <c r="G204" s="140"/>
      <c r="H204" s="140"/>
    </row>
    <row r="205" spans="1:8" ht="15.75" hidden="1" customHeight="1">
      <c r="A205" s="140"/>
      <c r="B205" s="140"/>
      <c r="C205" s="141"/>
      <c r="D205" s="140"/>
      <c r="E205" s="140"/>
      <c r="F205" s="141"/>
      <c r="G205" s="140"/>
      <c r="H205" s="140"/>
    </row>
    <row r="206" spans="1:8" ht="15.75" hidden="1" customHeight="1">
      <c r="A206" s="140"/>
      <c r="B206" s="140"/>
      <c r="C206" s="141"/>
      <c r="D206" s="140"/>
      <c r="E206" s="140"/>
      <c r="F206" s="141"/>
      <c r="G206" s="140"/>
      <c r="H206" s="140"/>
    </row>
    <row r="207" spans="1:8" ht="15.75" hidden="1" customHeight="1">
      <c r="A207" s="140"/>
      <c r="B207" s="140"/>
      <c r="C207" s="141"/>
      <c r="D207" s="140"/>
      <c r="E207" s="140"/>
      <c r="F207" s="141"/>
      <c r="G207" s="140"/>
      <c r="H207" s="140"/>
    </row>
    <row r="208" spans="1:8" ht="15.75" hidden="1" customHeight="1">
      <c r="A208" s="140"/>
      <c r="B208" s="140"/>
      <c r="C208" s="141"/>
      <c r="D208" s="140"/>
      <c r="E208" s="140"/>
      <c r="F208" s="141"/>
      <c r="G208" s="140"/>
      <c r="H208" s="140"/>
    </row>
    <row r="209" spans="1:8" ht="15.75" hidden="1" customHeight="1">
      <c r="A209" s="140"/>
      <c r="B209" s="140"/>
      <c r="C209" s="141"/>
      <c r="D209" s="140"/>
      <c r="E209" s="140"/>
      <c r="F209" s="141"/>
      <c r="G209" s="140"/>
      <c r="H209" s="140"/>
    </row>
    <row r="210" spans="1:8" ht="15.75" hidden="1" customHeight="1">
      <c r="A210" s="140"/>
      <c r="B210" s="140"/>
      <c r="C210" s="141"/>
      <c r="D210" s="140"/>
      <c r="E210" s="140"/>
      <c r="F210" s="141"/>
      <c r="G210" s="140"/>
      <c r="H210" s="140"/>
    </row>
    <row r="211" spans="1:8" ht="15.75" hidden="1" customHeight="1">
      <c r="A211" s="140"/>
      <c r="B211" s="140"/>
      <c r="C211" s="141"/>
      <c r="D211" s="140"/>
      <c r="E211" s="140"/>
      <c r="F211" s="141"/>
      <c r="G211" s="140"/>
      <c r="H211" s="140"/>
    </row>
    <row r="212" spans="1:8" ht="15.75" hidden="1" customHeight="1">
      <c r="A212" s="140"/>
      <c r="B212" s="140"/>
      <c r="C212" s="141"/>
      <c r="D212" s="140"/>
      <c r="E212" s="140"/>
      <c r="F212" s="141"/>
      <c r="G212" s="140"/>
      <c r="H212" s="140"/>
    </row>
    <row r="213" spans="1:8" ht="15.75" hidden="1" customHeight="1">
      <c r="A213" s="140"/>
      <c r="B213" s="140"/>
      <c r="C213" s="141"/>
      <c r="D213" s="140"/>
      <c r="E213" s="140"/>
      <c r="F213" s="141"/>
      <c r="G213" s="140"/>
      <c r="H213" s="140"/>
    </row>
    <row r="214" spans="1:8" ht="15.75" hidden="1" customHeight="1">
      <c r="A214" s="140"/>
      <c r="B214" s="140"/>
      <c r="C214" s="141"/>
      <c r="D214" s="140"/>
      <c r="E214" s="140"/>
      <c r="F214" s="141"/>
      <c r="G214" s="140"/>
      <c r="H214" s="140"/>
    </row>
    <row r="215" spans="1:8" ht="15.75" hidden="1" customHeight="1">
      <c r="A215" s="140"/>
      <c r="B215" s="140"/>
      <c r="C215" s="141"/>
      <c r="D215" s="140"/>
      <c r="E215" s="140"/>
      <c r="F215" s="141"/>
      <c r="G215" s="140"/>
      <c r="H215" s="140"/>
    </row>
    <row r="216" spans="1:8" ht="15.75" hidden="1" customHeight="1">
      <c r="A216" s="140"/>
      <c r="B216" s="140"/>
      <c r="C216" s="141"/>
      <c r="D216" s="140"/>
      <c r="E216" s="140"/>
      <c r="F216" s="141"/>
      <c r="G216" s="140"/>
      <c r="H216" s="140"/>
    </row>
    <row r="217" spans="1:8" ht="15.75" hidden="1" customHeight="1">
      <c r="A217" s="140"/>
      <c r="B217" s="140"/>
      <c r="C217" s="141"/>
      <c r="D217" s="140"/>
      <c r="E217" s="140"/>
      <c r="F217" s="141"/>
      <c r="G217" s="140"/>
      <c r="H217" s="140"/>
    </row>
    <row r="218" spans="1:8" ht="15.75" hidden="1" customHeight="1">
      <c r="A218" s="140"/>
      <c r="B218" s="140"/>
      <c r="C218" s="141"/>
      <c r="D218" s="140"/>
      <c r="E218" s="140"/>
      <c r="F218" s="141"/>
      <c r="G218" s="140"/>
      <c r="H218" s="140"/>
    </row>
    <row r="219" spans="1:8" ht="15.75" hidden="1" customHeight="1">
      <c r="A219" s="140"/>
      <c r="B219" s="140"/>
      <c r="C219" s="141"/>
      <c r="D219" s="140"/>
      <c r="E219" s="140"/>
      <c r="F219" s="141"/>
      <c r="G219" s="140"/>
      <c r="H219" s="140"/>
    </row>
    <row r="220" spans="1:8" ht="15.75" hidden="1" customHeight="1">
      <c r="A220" s="140"/>
      <c r="B220" s="140"/>
      <c r="C220" s="141"/>
      <c r="D220" s="140"/>
      <c r="E220" s="140"/>
      <c r="F220" s="141"/>
      <c r="G220" s="140"/>
      <c r="H220" s="140"/>
    </row>
    <row r="221" spans="1:8" ht="15.75" hidden="1" customHeight="1">
      <c r="A221" s="140"/>
      <c r="B221" s="140"/>
      <c r="C221" s="141"/>
      <c r="D221" s="140"/>
      <c r="E221" s="140"/>
      <c r="F221" s="141"/>
      <c r="G221" s="140"/>
      <c r="H221" s="140"/>
    </row>
    <row r="222" spans="1:8" ht="15.75" hidden="1" customHeight="1">
      <c r="A222" s="140"/>
      <c r="B222" s="140"/>
      <c r="C222" s="141"/>
      <c r="D222" s="140"/>
      <c r="E222" s="140"/>
      <c r="F222" s="141"/>
      <c r="G222" s="140"/>
      <c r="H222" s="140"/>
    </row>
    <row r="223" spans="1:8" ht="15.75" hidden="1" customHeight="1">
      <c r="A223" s="140"/>
      <c r="B223" s="140"/>
      <c r="C223" s="141"/>
      <c r="D223" s="140"/>
      <c r="E223" s="140"/>
      <c r="F223" s="141"/>
      <c r="G223" s="140"/>
      <c r="H223" s="140"/>
    </row>
    <row r="224" spans="1:8" ht="15.75" hidden="1" customHeight="1">
      <c r="A224" s="140"/>
      <c r="B224" s="140"/>
      <c r="C224" s="141"/>
      <c r="D224" s="140"/>
      <c r="E224" s="140"/>
      <c r="F224" s="141"/>
      <c r="G224" s="140"/>
      <c r="H224" s="140"/>
    </row>
    <row r="225" spans="1:8" ht="15.75" hidden="1" customHeight="1">
      <c r="A225" s="140"/>
      <c r="B225" s="140"/>
      <c r="C225" s="141"/>
      <c r="D225" s="140"/>
      <c r="E225" s="140"/>
      <c r="F225" s="141"/>
      <c r="G225" s="140"/>
      <c r="H225" s="140"/>
    </row>
    <row r="226" spans="1:8" ht="15.75" hidden="1" customHeight="1">
      <c r="A226" s="140"/>
      <c r="B226" s="140"/>
      <c r="C226" s="141"/>
      <c r="D226" s="140"/>
      <c r="E226" s="140"/>
      <c r="F226" s="141"/>
      <c r="G226" s="140"/>
      <c r="H226" s="140"/>
    </row>
    <row r="227" spans="1:8" ht="15.75" hidden="1" customHeight="1">
      <c r="A227" s="140"/>
      <c r="B227" s="140"/>
      <c r="C227" s="141"/>
      <c r="D227" s="140"/>
      <c r="E227" s="140"/>
      <c r="F227" s="141"/>
      <c r="G227" s="140"/>
      <c r="H227" s="140"/>
    </row>
    <row r="228" spans="1:8" ht="15.75" hidden="1" customHeight="1">
      <c r="A228" s="140"/>
      <c r="B228" s="140"/>
      <c r="C228" s="141"/>
      <c r="D228" s="140"/>
      <c r="E228" s="140"/>
      <c r="F228" s="141"/>
      <c r="G228" s="140"/>
      <c r="H228" s="140"/>
    </row>
    <row r="229" spans="1:8" ht="15.75" hidden="1" customHeight="1">
      <c r="A229" s="140"/>
      <c r="B229" s="140"/>
      <c r="C229" s="141"/>
      <c r="D229" s="140"/>
      <c r="E229" s="140"/>
      <c r="F229" s="141"/>
      <c r="G229" s="140"/>
      <c r="H229" s="140"/>
    </row>
    <row r="230" spans="1:8" ht="15.75" hidden="1" customHeight="1">
      <c r="A230" s="140"/>
      <c r="B230" s="140"/>
      <c r="C230" s="141"/>
      <c r="D230" s="140"/>
      <c r="E230" s="140"/>
      <c r="F230" s="141"/>
      <c r="G230" s="140"/>
      <c r="H230" s="140"/>
    </row>
    <row r="231" spans="1:8" ht="15.75" hidden="1" customHeight="1">
      <c r="A231" s="140"/>
      <c r="B231" s="140"/>
      <c r="C231" s="141"/>
      <c r="D231" s="140"/>
      <c r="E231" s="140"/>
      <c r="F231" s="141"/>
      <c r="G231" s="140"/>
      <c r="H231" s="140"/>
    </row>
    <row r="232" spans="1:8" ht="15.75" hidden="1" customHeight="1">
      <c r="A232" s="140"/>
      <c r="B232" s="140"/>
      <c r="C232" s="141"/>
      <c r="D232" s="140"/>
      <c r="E232" s="140"/>
      <c r="F232" s="141"/>
      <c r="G232" s="140"/>
      <c r="H232" s="140"/>
    </row>
    <row r="233" spans="1:8" ht="15.75" hidden="1" customHeight="1">
      <c r="A233" s="140"/>
      <c r="B233" s="140"/>
      <c r="C233" s="141"/>
      <c r="D233" s="140"/>
      <c r="E233" s="140"/>
      <c r="F233" s="141"/>
      <c r="G233" s="140"/>
      <c r="H233" s="140"/>
    </row>
    <row r="234" spans="1:8" ht="15.75" hidden="1" customHeight="1">
      <c r="A234" s="140"/>
      <c r="B234" s="140"/>
      <c r="C234" s="141"/>
      <c r="D234" s="140"/>
      <c r="E234" s="140"/>
      <c r="F234" s="141"/>
      <c r="G234" s="140"/>
      <c r="H234" s="140"/>
    </row>
    <row r="235" spans="1:8" ht="15.75" hidden="1" customHeight="1">
      <c r="A235" s="140"/>
      <c r="B235" s="140"/>
      <c r="C235" s="141"/>
      <c r="D235" s="140"/>
      <c r="E235" s="140"/>
      <c r="F235" s="141"/>
      <c r="G235" s="140"/>
      <c r="H235" s="140"/>
    </row>
    <row r="236" spans="1:8" ht="15.75" hidden="1" customHeight="1">
      <c r="A236" s="140"/>
      <c r="B236" s="140"/>
      <c r="C236" s="141"/>
      <c r="D236" s="140"/>
      <c r="E236" s="140"/>
      <c r="F236" s="141"/>
      <c r="G236" s="140"/>
      <c r="H236" s="140"/>
    </row>
    <row r="237" spans="1:8" ht="15.75" hidden="1" customHeight="1">
      <c r="A237" s="140"/>
      <c r="B237" s="140"/>
      <c r="C237" s="141"/>
      <c r="D237" s="140"/>
      <c r="E237" s="140"/>
      <c r="F237" s="141"/>
      <c r="G237" s="140"/>
      <c r="H237" s="140"/>
    </row>
    <row r="238" spans="1:8" ht="15.75" hidden="1" customHeight="1">
      <c r="A238" s="140"/>
      <c r="B238" s="140"/>
      <c r="C238" s="141"/>
      <c r="D238" s="140"/>
      <c r="E238" s="140"/>
      <c r="F238" s="141"/>
      <c r="G238" s="140"/>
      <c r="H238" s="140"/>
    </row>
    <row r="239" spans="1:8" ht="15.75" hidden="1" customHeight="1">
      <c r="A239" s="140"/>
      <c r="B239" s="140"/>
      <c r="C239" s="141"/>
      <c r="D239" s="140"/>
      <c r="E239" s="140"/>
      <c r="F239" s="141"/>
      <c r="G239" s="140"/>
      <c r="H239" s="140"/>
    </row>
    <row r="240" spans="1:8" ht="15.75" hidden="1" customHeight="1">
      <c r="A240" s="140"/>
      <c r="B240" s="140"/>
      <c r="C240" s="141"/>
      <c r="D240" s="140"/>
      <c r="E240" s="140"/>
      <c r="F240" s="141"/>
      <c r="G240" s="140"/>
      <c r="H240" s="140"/>
    </row>
    <row r="241" spans="1:8" ht="15.75" hidden="1" customHeight="1">
      <c r="A241" s="140"/>
      <c r="B241" s="140"/>
      <c r="C241" s="141"/>
      <c r="D241" s="140"/>
      <c r="E241" s="140"/>
      <c r="F241" s="141"/>
      <c r="G241" s="140"/>
      <c r="H241" s="140"/>
    </row>
    <row r="242" spans="1:8" ht="15.75" hidden="1" customHeight="1">
      <c r="A242" s="140"/>
      <c r="B242" s="140"/>
      <c r="C242" s="141"/>
      <c r="D242" s="140"/>
      <c r="E242" s="140"/>
      <c r="F242" s="141"/>
      <c r="G242" s="140"/>
      <c r="H242" s="140"/>
    </row>
    <row r="243" spans="1:8" ht="15.75" hidden="1" customHeight="1">
      <c r="A243" s="140"/>
      <c r="B243" s="140"/>
      <c r="C243" s="141"/>
      <c r="D243" s="140"/>
      <c r="E243" s="140"/>
      <c r="F243" s="141"/>
      <c r="G243" s="140"/>
      <c r="H243" s="140"/>
    </row>
    <row r="244" spans="1:8" ht="15.75" hidden="1" customHeight="1">
      <c r="A244" s="140"/>
      <c r="B244" s="140"/>
      <c r="C244" s="141"/>
      <c r="D244" s="140"/>
      <c r="E244" s="140"/>
      <c r="F244" s="141"/>
      <c r="G244" s="140"/>
      <c r="H244" s="140"/>
    </row>
    <row r="245" spans="1:8" ht="15.75" hidden="1" customHeight="1">
      <c r="A245" s="140"/>
      <c r="B245" s="140"/>
      <c r="C245" s="141"/>
      <c r="D245" s="140"/>
      <c r="E245" s="140"/>
      <c r="F245" s="141"/>
      <c r="G245" s="140"/>
      <c r="H245" s="140"/>
    </row>
    <row r="246" spans="1:8" ht="15.75" hidden="1" customHeight="1">
      <c r="A246" s="140"/>
      <c r="B246" s="140"/>
      <c r="C246" s="141"/>
      <c r="D246" s="140"/>
      <c r="E246" s="140"/>
      <c r="F246" s="141"/>
      <c r="G246" s="140"/>
      <c r="H246" s="140"/>
    </row>
    <row r="247" spans="1:8" ht="15.75" hidden="1" customHeight="1">
      <c r="A247" s="140"/>
      <c r="B247" s="140"/>
      <c r="C247" s="141"/>
      <c r="D247" s="140"/>
      <c r="E247" s="140"/>
      <c r="F247" s="141"/>
      <c r="G247" s="140"/>
      <c r="H247" s="140"/>
    </row>
    <row r="248" spans="1:8" ht="15.75" hidden="1" customHeight="1">
      <c r="A248" s="140"/>
      <c r="B248" s="140"/>
      <c r="C248" s="141"/>
      <c r="D248" s="140"/>
      <c r="E248" s="140"/>
      <c r="F248" s="141"/>
      <c r="G248" s="140"/>
      <c r="H248" s="140"/>
    </row>
    <row r="249" spans="1:8" ht="15.75" hidden="1" customHeight="1">
      <c r="A249" s="140"/>
      <c r="B249" s="140"/>
      <c r="C249" s="141"/>
      <c r="D249" s="140"/>
      <c r="E249" s="140"/>
      <c r="F249" s="141"/>
      <c r="G249" s="140"/>
      <c r="H249" s="140"/>
    </row>
    <row r="250" spans="1:8" ht="15.75" hidden="1" customHeight="1">
      <c r="A250" s="140"/>
      <c r="B250" s="140"/>
      <c r="C250" s="141"/>
      <c r="D250" s="140"/>
      <c r="E250" s="140"/>
      <c r="F250" s="141"/>
      <c r="G250" s="140"/>
      <c r="H250" s="140"/>
    </row>
    <row r="251" spans="1:8" ht="15.75" hidden="1" customHeight="1">
      <c r="A251" s="140"/>
      <c r="B251" s="140"/>
      <c r="C251" s="141"/>
      <c r="D251" s="140"/>
      <c r="E251" s="140"/>
      <c r="F251" s="141"/>
      <c r="G251" s="140"/>
      <c r="H251" s="140"/>
    </row>
    <row r="252" spans="1:8" ht="15.75" hidden="1" customHeight="1">
      <c r="A252" s="140"/>
      <c r="B252" s="140"/>
      <c r="C252" s="141"/>
      <c r="D252" s="140"/>
      <c r="E252" s="140"/>
      <c r="F252" s="141"/>
      <c r="G252" s="140"/>
      <c r="H252" s="140"/>
    </row>
    <row r="253" spans="1:8" ht="15.75" hidden="1" customHeight="1">
      <c r="A253" s="140"/>
      <c r="B253" s="140"/>
      <c r="C253" s="141"/>
      <c r="D253" s="140"/>
      <c r="E253" s="140"/>
      <c r="F253" s="141"/>
      <c r="G253" s="140"/>
      <c r="H253" s="140"/>
    </row>
    <row r="254" spans="1:8" ht="15.75" hidden="1" customHeight="1">
      <c r="A254" s="140"/>
      <c r="B254" s="140"/>
      <c r="C254" s="141"/>
      <c r="D254" s="140"/>
      <c r="E254" s="140"/>
      <c r="F254" s="141"/>
      <c r="G254" s="140"/>
      <c r="H254" s="140"/>
    </row>
    <row r="255" spans="1:8" ht="15.75" hidden="1" customHeight="1">
      <c r="A255" s="140"/>
      <c r="B255" s="140"/>
      <c r="C255" s="141"/>
      <c r="D255" s="140"/>
      <c r="E255" s="140"/>
      <c r="F255" s="141"/>
      <c r="G255" s="140"/>
      <c r="H255" s="140"/>
    </row>
    <row r="256" spans="1:8" ht="15.75" hidden="1" customHeight="1">
      <c r="A256" s="140"/>
      <c r="B256" s="140"/>
      <c r="C256" s="141"/>
      <c r="D256" s="140"/>
      <c r="E256" s="140"/>
      <c r="F256" s="141"/>
      <c r="G256" s="140"/>
      <c r="H256" s="140"/>
    </row>
    <row r="257" spans="1:8" ht="15.75" hidden="1" customHeight="1">
      <c r="A257" s="140"/>
      <c r="B257" s="140"/>
      <c r="C257" s="141"/>
      <c r="D257" s="140"/>
      <c r="E257" s="140"/>
      <c r="F257" s="141"/>
      <c r="G257" s="140"/>
      <c r="H257" s="140"/>
    </row>
    <row r="258" spans="1:8" ht="15.75" hidden="1" customHeight="1">
      <c r="A258" s="140"/>
      <c r="B258" s="140"/>
      <c r="C258" s="141"/>
      <c r="D258" s="140"/>
      <c r="E258" s="140"/>
      <c r="F258" s="141"/>
      <c r="G258" s="140"/>
      <c r="H258" s="140"/>
    </row>
    <row r="259" spans="1:8" ht="15.75" hidden="1" customHeight="1">
      <c r="A259" s="140"/>
      <c r="B259" s="140"/>
      <c r="C259" s="141"/>
      <c r="D259" s="140"/>
      <c r="E259" s="140"/>
      <c r="F259" s="141"/>
      <c r="G259" s="140"/>
      <c r="H259" s="140"/>
    </row>
    <row r="260" spans="1:8" ht="15.75" hidden="1" customHeight="1">
      <c r="A260" s="140"/>
      <c r="B260" s="140"/>
      <c r="C260" s="141"/>
      <c r="D260" s="140"/>
      <c r="E260" s="140"/>
      <c r="F260" s="141"/>
      <c r="G260" s="140"/>
      <c r="H260" s="140"/>
    </row>
    <row r="261" spans="1:8" ht="15.75" hidden="1" customHeight="1">
      <c r="A261" s="140"/>
      <c r="B261" s="140"/>
      <c r="C261" s="141"/>
      <c r="D261" s="140"/>
      <c r="E261" s="140"/>
      <c r="F261" s="141"/>
      <c r="G261" s="140"/>
      <c r="H261" s="140"/>
    </row>
    <row r="262" spans="1:8" ht="15.75" hidden="1" customHeight="1">
      <c r="A262" s="140"/>
      <c r="B262" s="140"/>
      <c r="C262" s="141"/>
      <c r="D262" s="140"/>
      <c r="E262" s="140"/>
      <c r="F262" s="141"/>
      <c r="G262" s="140"/>
      <c r="H262" s="140"/>
    </row>
    <row r="263" spans="1:8" ht="15.75" hidden="1" customHeight="1">
      <c r="A263" s="140"/>
      <c r="B263" s="140"/>
      <c r="C263" s="141"/>
      <c r="D263" s="140"/>
      <c r="E263" s="140"/>
      <c r="F263" s="141"/>
      <c r="G263" s="140"/>
      <c r="H263" s="140"/>
    </row>
    <row r="264" spans="1:8" ht="15.75" hidden="1" customHeight="1">
      <c r="A264" s="140"/>
      <c r="B264" s="140"/>
      <c r="C264" s="141"/>
      <c r="D264" s="140"/>
      <c r="E264" s="140"/>
      <c r="F264" s="141"/>
      <c r="G264" s="140"/>
      <c r="H264" s="140"/>
    </row>
    <row r="265" spans="1:8" ht="15.75" hidden="1" customHeight="1">
      <c r="A265" s="140"/>
      <c r="B265" s="140"/>
      <c r="C265" s="141"/>
      <c r="D265" s="140"/>
      <c r="E265" s="140"/>
      <c r="F265" s="141"/>
      <c r="G265" s="140"/>
      <c r="H265" s="140"/>
    </row>
    <row r="266" spans="1:8" ht="15.75" hidden="1" customHeight="1">
      <c r="A266" s="140"/>
      <c r="B266" s="140"/>
      <c r="C266" s="141"/>
      <c r="D266" s="140"/>
      <c r="E266" s="140"/>
      <c r="F266" s="141"/>
      <c r="G266" s="140"/>
      <c r="H266" s="140"/>
    </row>
    <row r="267" spans="1:8" ht="15.75" hidden="1" customHeight="1">
      <c r="A267" s="140"/>
      <c r="B267" s="140"/>
      <c r="C267" s="141"/>
      <c r="D267" s="140"/>
      <c r="E267" s="140"/>
      <c r="F267" s="141"/>
      <c r="G267" s="140"/>
      <c r="H267" s="140"/>
    </row>
    <row r="268" spans="1:8" ht="15.75" hidden="1" customHeight="1">
      <c r="A268" s="140"/>
      <c r="B268" s="140"/>
      <c r="C268" s="141"/>
      <c r="D268" s="140"/>
      <c r="E268" s="140"/>
      <c r="F268" s="141"/>
      <c r="G268" s="140"/>
      <c r="H268" s="140"/>
    </row>
    <row r="269" spans="1:8" ht="15.75" hidden="1" customHeight="1">
      <c r="A269" s="140"/>
      <c r="B269" s="140"/>
      <c r="C269" s="141"/>
      <c r="D269" s="140"/>
      <c r="E269" s="140"/>
      <c r="F269" s="141"/>
      <c r="G269" s="140"/>
      <c r="H269" s="140"/>
    </row>
    <row r="270" spans="1:8" ht="15.75" hidden="1" customHeight="1">
      <c r="A270" s="140"/>
      <c r="B270" s="140"/>
      <c r="C270" s="141"/>
      <c r="D270" s="140"/>
      <c r="E270" s="140"/>
      <c r="F270" s="141"/>
      <c r="G270" s="140"/>
      <c r="H270" s="140"/>
    </row>
    <row r="271" spans="1:8" ht="15.75" hidden="1" customHeight="1">
      <c r="A271" s="140"/>
      <c r="B271" s="140"/>
      <c r="C271" s="141"/>
      <c r="D271" s="140"/>
      <c r="E271" s="140"/>
      <c r="F271" s="141"/>
      <c r="G271" s="140"/>
      <c r="H271" s="140"/>
    </row>
    <row r="272" spans="1:8" ht="15.75" hidden="1" customHeight="1">
      <c r="A272" s="140"/>
      <c r="B272" s="140"/>
      <c r="C272" s="141"/>
      <c r="D272" s="140"/>
      <c r="E272" s="140"/>
      <c r="F272" s="141"/>
      <c r="G272" s="140"/>
      <c r="H272" s="140"/>
    </row>
    <row r="273" spans="1:8" ht="15.75" hidden="1" customHeight="1">
      <c r="A273" s="140"/>
      <c r="B273" s="140"/>
      <c r="C273" s="141"/>
      <c r="D273" s="140"/>
      <c r="E273" s="140"/>
      <c r="F273" s="141"/>
      <c r="G273" s="140"/>
      <c r="H273" s="140"/>
    </row>
    <row r="274" spans="1:8" ht="15.75" hidden="1" customHeight="1">
      <c r="A274" s="140"/>
      <c r="B274" s="140"/>
      <c r="C274" s="141"/>
      <c r="D274" s="140"/>
      <c r="E274" s="140"/>
      <c r="F274" s="141"/>
      <c r="G274" s="140"/>
      <c r="H274" s="140"/>
    </row>
    <row r="275" spans="1:8" ht="15.75" hidden="1" customHeight="1">
      <c r="A275" s="140"/>
      <c r="B275" s="140"/>
      <c r="C275" s="141"/>
      <c r="D275" s="140"/>
      <c r="E275" s="140"/>
      <c r="F275" s="141"/>
      <c r="G275" s="140"/>
      <c r="H275" s="140"/>
    </row>
    <row r="276" spans="1:8" ht="15.75" hidden="1" customHeight="1">
      <c r="A276" s="140"/>
      <c r="B276" s="140"/>
      <c r="C276" s="141"/>
      <c r="D276" s="140"/>
      <c r="E276" s="140"/>
      <c r="F276" s="141"/>
      <c r="G276" s="140"/>
      <c r="H276" s="140"/>
    </row>
    <row r="277" spans="1:8" ht="15.75" hidden="1" customHeight="1">
      <c r="A277" s="140"/>
      <c r="B277" s="140"/>
      <c r="C277" s="141"/>
      <c r="D277" s="140"/>
      <c r="E277" s="140"/>
      <c r="F277" s="141"/>
      <c r="G277" s="140"/>
      <c r="H277" s="140"/>
    </row>
    <row r="278" spans="1:8" ht="15.75" hidden="1" customHeight="1">
      <c r="A278" s="140"/>
      <c r="B278" s="140"/>
      <c r="C278" s="141"/>
      <c r="D278" s="140"/>
      <c r="E278" s="140"/>
      <c r="F278" s="141"/>
      <c r="G278" s="140"/>
      <c r="H278" s="140"/>
    </row>
    <row r="279" spans="1:8" ht="15.75" hidden="1" customHeight="1">
      <c r="A279" s="140"/>
      <c r="B279" s="140"/>
      <c r="C279" s="141"/>
      <c r="D279" s="140"/>
      <c r="E279" s="140"/>
      <c r="F279" s="141"/>
      <c r="G279" s="140"/>
      <c r="H279" s="140"/>
    </row>
    <row r="280" spans="1:8" ht="15.75" hidden="1" customHeight="1">
      <c r="A280" s="140"/>
      <c r="B280" s="140"/>
      <c r="C280" s="141"/>
      <c r="D280" s="140"/>
      <c r="E280" s="140"/>
      <c r="F280" s="141"/>
      <c r="G280" s="140"/>
      <c r="H280" s="140"/>
    </row>
    <row r="281" spans="1:8" ht="15.75" hidden="1" customHeight="1">
      <c r="A281" s="140"/>
      <c r="B281" s="140"/>
      <c r="C281" s="141"/>
      <c r="D281" s="140"/>
      <c r="E281" s="140"/>
      <c r="F281" s="141"/>
      <c r="G281" s="140"/>
      <c r="H281" s="140"/>
    </row>
    <row r="282" spans="1:8" ht="15.75" hidden="1" customHeight="1">
      <c r="A282" s="140"/>
      <c r="B282" s="140"/>
      <c r="C282" s="141"/>
      <c r="D282" s="140"/>
      <c r="E282" s="140"/>
      <c r="F282" s="141"/>
      <c r="G282" s="140"/>
      <c r="H282" s="140"/>
    </row>
    <row r="283" spans="1:8" ht="15.75" hidden="1" customHeight="1">
      <c r="A283" s="140"/>
      <c r="B283" s="140"/>
      <c r="C283" s="141"/>
      <c r="D283" s="140"/>
      <c r="E283" s="140"/>
      <c r="F283" s="141"/>
      <c r="G283" s="140"/>
      <c r="H283" s="140"/>
    </row>
    <row r="284" spans="1:8" ht="15.75" hidden="1" customHeight="1">
      <c r="A284" s="140"/>
      <c r="B284" s="140"/>
      <c r="C284" s="141"/>
      <c r="D284" s="140"/>
      <c r="E284" s="140"/>
      <c r="F284" s="141"/>
      <c r="G284" s="140"/>
      <c r="H284" s="140"/>
    </row>
    <row r="285" spans="1:8" ht="15.75" hidden="1" customHeight="1">
      <c r="A285" s="140"/>
      <c r="B285" s="140"/>
      <c r="C285" s="141"/>
      <c r="D285" s="140"/>
      <c r="E285" s="140"/>
      <c r="F285" s="141"/>
      <c r="G285" s="140"/>
      <c r="H285" s="140"/>
    </row>
    <row r="286" spans="1:8" ht="15.75" hidden="1" customHeight="1">
      <c r="A286" s="140"/>
      <c r="B286" s="140"/>
      <c r="C286" s="141"/>
      <c r="D286" s="140"/>
      <c r="E286" s="140"/>
      <c r="F286" s="141"/>
      <c r="G286" s="140"/>
      <c r="H286" s="140"/>
    </row>
    <row r="287" spans="1:8" ht="15.75" hidden="1" customHeight="1">
      <c r="A287" s="140"/>
      <c r="B287" s="140"/>
      <c r="C287" s="141"/>
      <c r="D287" s="140"/>
      <c r="E287" s="140"/>
      <c r="F287" s="141"/>
      <c r="G287" s="140"/>
      <c r="H287" s="140"/>
    </row>
    <row r="288" spans="1:8" ht="15.75" hidden="1" customHeight="1">
      <c r="A288" s="140"/>
      <c r="B288" s="140"/>
      <c r="C288" s="141"/>
      <c r="D288" s="140"/>
      <c r="E288" s="140"/>
      <c r="F288" s="141"/>
      <c r="G288" s="140"/>
      <c r="H288" s="140"/>
    </row>
    <row r="289" spans="1:8" ht="15.75" hidden="1" customHeight="1">
      <c r="A289" s="140"/>
      <c r="B289" s="140"/>
      <c r="C289" s="141"/>
      <c r="D289" s="140"/>
      <c r="E289" s="140"/>
      <c r="F289" s="141"/>
      <c r="G289" s="140"/>
      <c r="H289" s="140"/>
    </row>
    <row r="290" spans="1:8" ht="15.75" hidden="1" customHeight="1">
      <c r="A290" s="140"/>
      <c r="B290" s="140"/>
      <c r="C290" s="141"/>
      <c r="D290" s="140"/>
      <c r="E290" s="140"/>
      <c r="F290" s="141"/>
      <c r="G290" s="140"/>
      <c r="H290" s="140"/>
    </row>
    <row r="291" spans="1:8" ht="15.75" hidden="1" customHeight="1">
      <c r="A291" s="140"/>
      <c r="B291" s="140"/>
      <c r="C291" s="141"/>
      <c r="D291" s="140"/>
      <c r="E291" s="140"/>
      <c r="F291" s="141"/>
      <c r="G291" s="140"/>
      <c r="H291" s="140"/>
    </row>
    <row r="292" spans="1:8" ht="15.75" hidden="1" customHeight="1">
      <c r="A292" s="140"/>
      <c r="B292" s="140"/>
      <c r="C292" s="141"/>
      <c r="D292" s="140"/>
      <c r="E292" s="140"/>
      <c r="F292" s="141"/>
      <c r="G292" s="140"/>
      <c r="H292" s="140"/>
    </row>
    <row r="293" spans="1:8" ht="15.75" hidden="1" customHeight="1">
      <c r="A293" s="140"/>
      <c r="B293" s="140"/>
      <c r="C293" s="141"/>
      <c r="D293" s="140"/>
      <c r="E293" s="140"/>
      <c r="F293" s="141"/>
      <c r="G293" s="140"/>
      <c r="H293" s="140"/>
    </row>
    <row r="294" spans="1:8" ht="15.75" hidden="1" customHeight="1">
      <c r="A294" s="140"/>
      <c r="B294" s="140"/>
      <c r="C294" s="141"/>
      <c r="D294" s="140"/>
      <c r="E294" s="140"/>
      <c r="F294" s="141"/>
      <c r="G294" s="140"/>
      <c r="H294" s="140"/>
    </row>
    <row r="295" spans="1:8" ht="15.75" hidden="1" customHeight="1">
      <c r="A295" s="140"/>
      <c r="B295" s="140"/>
      <c r="C295" s="141"/>
      <c r="D295" s="140"/>
      <c r="E295" s="140"/>
      <c r="F295" s="141"/>
      <c r="G295" s="140"/>
      <c r="H295" s="140"/>
    </row>
    <row r="296" spans="1:8" ht="15.75" hidden="1" customHeight="1">
      <c r="A296" s="140"/>
      <c r="B296" s="140"/>
      <c r="C296" s="141"/>
      <c r="D296" s="140"/>
      <c r="E296" s="140"/>
      <c r="F296" s="141"/>
      <c r="G296" s="140"/>
      <c r="H296" s="140"/>
    </row>
    <row r="297" spans="1:8" ht="15.75" hidden="1" customHeight="1">
      <c r="A297" s="140"/>
      <c r="B297" s="140"/>
      <c r="C297" s="141"/>
      <c r="D297" s="140"/>
      <c r="E297" s="140"/>
      <c r="F297" s="141"/>
      <c r="G297" s="140"/>
      <c r="H297" s="140"/>
    </row>
    <row r="298" spans="1:8" ht="15.75" hidden="1" customHeight="1">
      <c r="A298" s="140"/>
      <c r="B298" s="140"/>
      <c r="C298" s="141"/>
      <c r="D298" s="140"/>
      <c r="E298" s="140"/>
      <c r="F298" s="141"/>
      <c r="G298" s="140"/>
      <c r="H298" s="140"/>
    </row>
    <row r="299" spans="1:8" ht="15.75" hidden="1" customHeight="1">
      <c r="A299" s="140"/>
      <c r="B299" s="140"/>
      <c r="C299" s="141"/>
      <c r="D299" s="140"/>
      <c r="E299" s="140"/>
      <c r="F299" s="141"/>
      <c r="G299" s="140"/>
      <c r="H299" s="140"/>
    </row>
    <row r="300" spans="1:8" ht="15.75" hidden="1" customHeight="1">
      <c r="A300" s="140"/>
      <c r="B300" s="140"/>
      <c r="C300" s="141"/>
      <c r="D300" s="140"/>
      <c r="E300" s="140"/>
      <c r="F300" s="141"/>
      <c r="G300" s="140"/>
      <c r="H300" s="140"/>
    </row>
    <row r="301" spans="1:8" ht="15.75" hidden="1" customHeight="1">
      <c r="A301" s="140"/>
      <c r="B301" s="140"/>
      <c r="C301" s="141"/>
      <c r="D301" s="140"/>
      <c r="E301" s="140"/>
      <c r="F301" s="141"/>
      <c r="G301" s="140"/>
      <c r="H301" s="140"/>
    </row>
    <row r="302" spans="1:8" ht="15.75" hidden="1" customHeight="1">
      <c r="A302" s="140"/>
      <c r="B302" s="140"/>
      <c r="C302" s="141"/>
      <c r="D302" s="140"/>
      <c r="E302" s="140"/>
      <c r="F302" s="141"/>
      <c r="G302" s="140"/>
      <c r="H302" s="140"/>
    </row>
    <row r="303" spans="1:8" ht="15.75" hidden="1" customHeight="1">
      <c r="A303" s="140"/>
      <c r="B303" s="140"/>
      <c r="C303" s="141"/>
      <c r="D303" s="140"/>
      <c r="E303" s="140"/>
      <c r="F303" s="141"/>
      <c r="G303" s="140"/>
      <c r="H303" s="140"/>
    </row>
    <row r="304" spans="1:8" ht="15.75" hidden="1" customHeight="1">
      <c r="A304" s="140"/>
      <c r="B304" s="140"/>
      <c r="C304" s="141"/>
      <c r="D304" s="140"/>
      <c r="E304" s="140"/>
      <c r="F304" s="141"/>
      <c r="G304" s="140"/>
      <c r="H304" s="140"/>
    </row>
    <row r="305" spans="1:8" ht="15.75" hidden="1" customHeight="1">
      <c r="A305" s="140"/>
      <c r="B305" s="140"/>
      <c r="C305" s="141"/>
      <c r="D305" s="140"/>
      <c r="E305" s="140"/>
      <c r="F305" s="141"/>
      <c r="G305" s="140"/>
      <c r="H305" s="140"/>
    </row>
    <row r="306" spans="1:8" ht="15.75" hidden="1" customHeight="1">
      <c r="A306" s="140"/>
      <c r="B306" s="140"/>
      <c r="C306" s="141"/>
      <c r="D306" s="140"/>
      <c r="E306" s="140"/>
      <c r="F306" s="141"/>
      <c r="G306" s="140"/>
      <c r="H306" s="140"/>
    </row>
    <row r="307" spans="1:8" ht="15.75" hidden="1" customHeight="1">
      <c r="A307" s="140"/>
      <c r="B307" s="140"/>
      <c r="C307" s="141"/>
      <c r="D307" s="140"/>
      <c r="E307" s="140"/>
      <c r="F307" s="141"/>
      <c r="G307" s="140"/>
      <c r="H307" s="140"/>
    </row>
    <row r="308" spans="1:8" ht="15.75" hidden="1" customHeight="1">
      <c r="A308" s="140"/>
      <c r="B308" s="140"/>
      <c r="C308" s="141"/>
      <c r="D308" s="140"/>
      <c r="E308" s="140"/>
      <c r="F308" s="141"/>
      <c r="G308" s="140"/>
      <c r="H308" s="140"/>
    </row>
    <row r="309" spans="1:8" ht="15.75" hidden="1" customHeight="1">
      <c r="A309" s="140"/>
      <c r="B309" s="140"/>
      <c r="C309" s="141"/>
      <c r="D309" s="140"/>
      <c r="E309" s="140"/>
      <c r="F309" s="141"/>
      <c r="G309" s="140"/>
      <c r="H309" s="140"/>
    </row>
    <row r="310" spans="1:8" ht="15.75" hidden="1" customHeight="1">
      <c r="A310" s="140"/>
      <c r="B310" s="140"/>
      <c r="C310" s="141"/>
      <c r="D310" s="140"/>
      <c r="E310" s="140"/>
      <c r="F310" s="141"/>
      <c r="G310" s="140"/>
      <c r="H310" s="140"/>
    </row>
    <row r="311" spans="1:8" ht="15.75" hidden="1" customHeight="1">
      <c r="A311" s="140"/>
      <c r="B311" s="140"/>
      <c r="C311" s="141"/>
      <c r="D311" s="140"/>
      <c r="E311" s="140"/>
      <c r="F311" s="141"/>
      <c r="G311" s="140"/>
      <c r="H311" s="140"/>
    </row>
    <row r="312" spans="1:8" ht="15.75" hidden="1" customHeight="1">
      <c r="A312" s="140"/>
      <c r="B312" s="140"/>
      <c r="C312" s="141"/>
      <c r="D312" s="140"/>
      <c r="E312" s="140"/>
      <c r="F312" s="141"/>
      <c r="G312" s="140"/>
      <c r="H312" s="140"/>
    </row>
    <row r="313" spans="1:8" ht="15.75" hidden="1" customHeight="1">
      <c r="A313" s="140"/>
      <c r="B313" s="140"/>
      <c r="C313" s="141"/>
      <c r="D313" s="140"/>
      <c r="E313" s="140"/>
      <c r="F313" s="141"/>
      <c r="G313" s="140"/>
      <c r="H313" s="140"/>
    </row>
    <row r="314" spans="1:8" ht="15.75" hidden="1" customHeight="1">
      <c r="A314" s="140"/>
      <c r="B314" s="140"/>
      <c r="C314" s="141"/>
      <c r="D314" s="140"/>
      <c r="E314" s="140"/>
      <c r="F314" s="141"/>
      <c r="G314" s="140"/>
      <c r="H314" s="140"/>
    </row>
    <row r="315" spans="1:8" ht="15.75" hidden="1" customHeight="1">
      <c r="A315" s="140"/>
      <c r="B315" s="140"/>
      <c r="C315" s="141"/>
      <c r="D315" s="140"/>
      <c r="E315" s="140"/>
      <c r="F315" s="141"/>
      <c r="G315" s="140"/>
      <c r="H315" s="140"/>
    </row>
    <row r="316" spans="1:8" ht="15.75" hidden="1" customHeight="1">
      <c r="A316" s="140"/>
      <c r="B316" s="140"/>
      <c r="C316" s="141"/>
      <c r="D316" s="140"/>
      <c r="E316" s="140"/>
      <c r="F316" s="141"/>
      <c r="G316" s="140"/>
      <c r="H316" s="140"/>
    </row>
    <row r="317" spans="1:8" ht="15.75" hidden="1" customHeight="1">
      <c r="A317" s="140"/>
      <c r="B317" s="140"/>
      <c r="C317" s="141"/>
      <c r="D317" s="140"/>
      <c r="E317" s="140"/>
      <c r="F317" s="141"/>
      <c r="G317" s="140"/>
      <c r="H317" s="140"/>
    </row>
    <row r="318" spans="1:8" ht="15.75" hidden="1" customHeight="1">
      <c r="A318" s="140"/>
      <c r="B318" s="140"/>
      <c r="C318" s="141"/>
      <c r="D318" s="140"/>
      <c r="E318" s="140"/>
      <c r="F318" s="141"/>
      <c r="G318" s="140"/>
      <c r="H318" s="140"/>
    </row>
    <row r="319" spans="1:8" ht="15.75" hidden="1" customHeight="1">
      <c r="A319" s="140"/>
      <c r="B319" s="140"/>
      <c r="C319" s="141"/>
      <c r="D319" s="140"/>
      <c r="E319" s="140"/>
      <c r="F319" s="141"/>
      <c r="G319" s="140"/>
      <c r="H319" s="140"/>
    </row>
    <row r="320" spans="1:8" ht="15.75" hidden="1" customHeight="1">
      <c r="A320" s="140"/>
      <c r="B320" s="140"/>
      <c r="C320" s="141"/>
      <c r="D320" s="140"/>
      <c r="E320" s="140"/>
      <c r="F320" s="141"/>
      <c r="G320" s="140"/>
      <c r="H320" s="140"/>
    </row>
    <row r="321" spans="1:8" ht="15.75" hidden="1" customHeight="1">
      <c r="A321" s="140"/>
      <c r="B321" s="140"/>
      <c r="C321" s="141"/>
      <c r="D321" s="140"/>
      <c r="E321" s="140"/>
      <c r="F321" s="141"/>
      <c r="G321" s="140"/>
      <c r="H321" s="140"/>
    </row>
    <row r="322" spans="1:8" ht="15.75" hidden="1" customHeight="1">
      <c r="A322" s="140"/>
      <c r="B322" s="140"/>
      <c r="C322" s="141"/>
      <c r="D322" s="140"/>
      <c r="E322" s="140"/>
      <c r="F322" s="141"/>
      <c r="G322" s="140"/>
      <c r="H322" s="140"/>
    </row>
    <row r="323" spans="1:8" ht="15.75" hidden="1" customHeight="1">
      <c r="A323" s="140"/>
      <c r="B323" s="140"/>
      <c r="C323" s="141"/>
      <c r="D323" s="140"/>
      <c r="E323" s="140"/>
      <c r="F323" s="141"/>
      <c r="G323" s="140"/>
      <c r="H323" s="140"/>
    </row>
    <row r="324" spans="1:8" ht="15.75" hidden="1" customHeight="1">
      <c r="A324" s="140"/>
      <c r="B324" s="140"/>
      <c r="C324" s="141"/>
      <c r="D324" s="140"/>
      <c r="E324" s="140"/>
      <c r="F324" s="141"/>
      <c r="G324" s="140"/>
      <c r="H324" s="140"/>
    </row>
    <row r="325" spans="1:8" ht="15.75" hidden="1" customHeight="1">
      <c r="A325" s="140"/>
      <c r="B325" s="140"/>
      <c r="C325" s="141"/>
      <c r="D325" s="140"/>
      <c r="E325" s="140"/>
      <c r="F325" s="141"/>
      <c r="G325" s="140"/>
      <c r="H325" s="140"/>
    </row>
    <row r="326" spans="1:8" ht="15.75" hidden="1" customHeight="1">
      <c r="A326" s="140"/>
      <c r="B326" s="140"/>
      <c r="C326" s="141"/>
      <c r="D326" s="140"/>
      <c r="E326" s="140"/>
      <c r="F326" s="141"/>
      <c r="G326" s="140"/>
      <c r="H326" s="140"/>
    </row>
    <row r="327" spans="1:8" ht="15.75" hidden="1" customHeight="1">
      <c r="A327" s="140"/>
      <c r="B327" s="140"/>
      <c r="C327" s="141"/>
      <c r="D327" s="140"/>
      <c r="E327" s="140"/>
      <c r="F327" s="141"/>
      <c r="G327" s="140"/>
      <c r="H327" s="140"/>
    </row>
    <row r="328" spans="1:8" ht="15.75" hidden="1" customHeight="1">
      <c r="A328" s="140"/>
      <c r="B328" s="140"/>
      <c r="C328" s="141"/>
      <c r="D328" s="140"/>
      <c r="E328" s="140"/>
      <c r="F328" s="141"/>
      <c r="G328" s="140"/>
      <c r="H328" s="140"/>
    </row>
    <row r="329" spans="1:8" ht="15.75" hidden="1" customHeight="1">
      <c r="A329" s="140"/>
      <c r="B329" s="140"/>
      <c r="C329" s="141"/>
      <c r="D329" s="140"/>
      <c r="E329" s="140"/>
      <c r="F329" s="141"/>
      <c r="G329" s="140"/>
      <c r="H329" s="140"/>
    </row>
    <row r="330" spans="1:8" ht="15.75" hidden="1" customHeight="1">
      <c r="A330" s="140"/>
      <c r="B330" s="140"/>
      <c r="C330" s="141"/>
      <c r="D330" s="140"/>
      <c r="E330" s="140"/>
      <c r="F330" s="141"/>
      <c r="G330" s="140"/>
      <c r="H330" s="140"/>
    </row>
    <row r="331" spans="1:8" ht="15.75" hidden="1" customHeight="1">
      <c r="A331" s="140"/>
      <c r="B331" s="140"/>
      <c r="C331" s="141"/>
      <c r="D331" s="140"/>
      <c r="E331" s="140"/>
      <c r="F331" s="141"/>
      <c r="G331" s="140"/>
      <c r="H331" s="140"/>
    </row>
    <row r="332" spans="1:8" ht="15.75" hidden="1" customHeight="1">
      <c r="A332" s="140"/>
      <c r="B332" s="140"/>
      <c r="C332" s="141"/>
      <c r="D332" s="140"/>
      <c r="E332" s="140"/>
      <c r="F332" s="141"/>
      <c r="G332" s="140"/>
      <c r="H332" s="140"/>
    </row>
    <row r="333" spans="1:8" ht="15.75" hidden="1" customHeight="1">
      <c r="A333" s="140"/>
      <c r="B333" s="140"/>
      <c r="C333" s="141"/>
      <c r="D333" s="140"/>
      <c r="E333" s="140"/>
      <c r="F333" s="141"/>
      <c r="G333" s="140"/>
      <c r="H333" s="140"/>
    </row>
    <row r="334" spans="1:8" ht="15.75" hidden="1" customHeight="1">
      <c r="A334" s="140"/>
      <c r="B334" s="140"/>
      <c r="C334" s="141"/>
      <c r="D334" s="140"/>
      <c r="E334" s="140"/>
      <c r="F334" s="141"/>
      <c r="G334" s="140"/>
      <c r="H334" s="140"/>
    </row>
    <row r="335" spans="1:8" ht="15.75" hidden="1" customHeight="1">
      <c r="A335" s="140"/>
      <c r="B335" s="140"/>
      <c r="C335" s="141"/>
      <c r="D335" s="140"/>
      <c r="E335" s="140"/>
      <c r="F335" s="141"/>
      <c r="G335" s="140"/>
      <c r="H335" s="140"/>
    </row>
    <row r="336" spans="1:8" ht="15.75" hidden="1" customHeight="1">
      <c r="A336" s="140"/>
      <c r="B336" s="140"/>
      <c r="C336" s="141"/>
      <c r="D336" s="140"/>
      <c r="E336" s="140"/>
      <c r="F336" s="141"/>
      <c r="G336" s="140"/>
      <c r="H336" s="140"/>
    </row>
    <row r="337" spans="1:8" ht="15.75" hidden="1" customHeight="1">
      <c r="A337" s="140"/>
      <c r="B337" s="140"/>
      <c r="C337" s="141"/>
      <c r="D337" s="140"/>
      <c r="E337" s="140"/>
      <c r="F337" s="141"/>
      <c r="G337" s="140"/>
      <c r="H337" s="140"/>
    </row>
    <row r="338" spans="1:8" ht="15.75" hidden="1" customHeight="1">
      <c r="A338" s="140"/>
      <c r="B338" s="140"/>
      <c r="C338" s="141"/>
      <c r="D338" s="140"/>
      <c r="E338" s="140"/>
      <c r="F338" s="141"/>
      <c r="G338" s="140"/>
      <c r="H338" s="140"/>
    </row>
    <row r="339" spans="1:8" ht="15.75" hidden="1" customHeight="1">
      <c r="A339" s="140"/>
      <c r="B339" s="140"/>
      <c r="C339" s="141"/>
      <c r="D339" s="140"/>
      <c r="E339" s="140"/>
      <c r="F339" s="141"/>
      <c r="G339" s="140"/>
      <c r="H339" s="140"/>
    </row>
    <row r="340" spans="1:8" ht="15.75" hidden="1" customHeight="1">
      <c r="A340" s="140"/>
      <c r="B340" s="140"/>
      <c r="C340" s="141"/>
      <c r="D340" s="140"/>
      <c r="E340" s="140"/>
      <c r="F340" s="141"/>
      <c r="G340" s="140"/>
      <c r="H340" s="140"/>
    </row>
    <row r="341" spans="1:8" ht="15.75" hidden="1" customHeight="1">
      <c r="A341" s="140"/>
      <c r="B341" s="140"/>
      <c r="C341" s="141"/>
      <c r="D341" s="140"/>
      <c r="E341" s="140"/>
      <c r="F341" s="141"/>
      <c r="G341" s="140"/>
      <c r="H341" s="140"/>
    </row>
    <row r="342" spans="1:8" ht="15.75" hidden="1" customHeight="1">
      <c r="A342" s="140"/>
      <c r="B342" s="140"/>
      <c r="C342" s="141"/>
      <c r="D342" s="140"/>
      <c r="E342" s="140"/>
      <c r="F342" s="141"/>
      <c r="G342" s="140"/>
      <c r="H342" s="140"/>
    </row>
    <row r="343" spans="1:8" ht="15.75" hidden="1" customHeight="1">
      <c r="A343" s="140"/>
      <c r="B343" s="140"/>
      <c r="C343" s="141"/>
      <c r="D343" s="140"/>
      <c r="E343" s="140"/>
      <c r="F343" s="141"/>
      <c r="G343" s="140"/>
      <c r="H343" s="140"/>
    </row>
    <row r="344" spans="1:8" ht="15.75" hidden="1" customHeight="1">
      <c r="A344" s="140"/>
      <c r="B344" s="140"/>
      <c r="C344" s="141"/>
      <c r="D344" s="140"/>
      <c r="E344" s="140"/>
      <c r="F344" s="141"/>
      <c r="G344" s="140"/>
      <c r="H344" s="140"/>
    </row>
    <row r="345" spans="1:8" ht="15.75" hidden="1" customHeight="1">
      <c r="A345" s="140"/>
      <c r="B345" s="140"/>
      <c r="C345" s="141"/>
      <c r="D345" s="140"/>
      <c r="E345" s="140"/>
      <c r="F345" s="141"/>
      <c r="G345" s="140"/>
      <c r="H345" s="140"/>
    </row>
    <row r="346" spans="1:8" ht="15.75" hidden="1" customHeight="1">
      <c r="A346" s="140"/>
      <c r="B346" s="140"/>
      <c r="C346" s="141"/>
      <c r="D346" s="140"/>
      <c r="E346" s="140"/>
      <c r="F346" s="141"/>
      <c r="G346" s="140"/>
      <c r="H346" s="140"/>
    </row>
    <row r="347" spans="1:8" ht="15.75" hidden="1" customHeight="1">
      <c r="A347" s="140"/>
      <c r="B347" s="140"/>
      <c r="C347" s="141"/>
      <c r="D347" s="140"/>
      <c r="E347" s="140"/>
      <c r="F347" s="141"/>
      <c r="G347" s="140"/>
      <c r="H347" s="140"/>
    </row>
    <row r="348" spans="1:8" ht="15.75" hidden="1" customHeight="1">
      <c r="A348" s="140"/>
      <c r="B348" s="140"/>
      <c r="C348" s="141"/>
      <c r="D348" s="140"/>
      <c r="E348" s="140"/>
      <c r="F348" s="141"/>
      <c r="G348" s="140"/>
      <c r="H348" s="140"/>
    </row>
    <row r="349" spans="1:8" ht="15.75" hidden="1" customHeight="1">
      <c r="A349" s="140"/>
      <c r="B349" s="140"/>
      <c r="C349" s="141"/>
      <c r="D349" s="140"/>
      <c r="E349" s="140"/>
      <c r="F349" s="141"/>
      <c r="G349" s="140"/>
      <c r="H349" s="140"/>
    </row>
    <row r="350" spans="1:8" ht="15.75" hidden="1" customHeight="1">
      <c r="A350" s="140"/>
      <c r="B350" s="140"/>
      <c r="C350" s="141"/>
      <c r="D350" s="140"/>
      <c r="E350" s="140"/>
      <c r="F350" s="141"/>
      <c r="G350" s="140"/>
      <c r="H350" s="140"/>
    </row>
    <row r="351" spans="1:8" ht="15.75" hidden="1" customHeight="1">
      <c r="A351" s="140"/>
      <c r="B351" s="140"/>
      <c r="C351" s="141"/>
      <c r="D351" s="140"/>
      <c r="E351" s="140"/>
      <c r="F351" s="141"/>
      <c r="G351" s="140"/>
      <c r="H351" s="140"/>
    </row>
    <row r="352" spans="1:8" ht="15.75" hidden="1" customHeight="1">
      <c r="A352" s="140"/>
      <c r="B352" s="140"/>
      <c r="C352" s="141"/>
      <c r="D352" s="140"/>
      <c r="E352" s="140"/>
      <c r="F352" s="141"/>
      <c r="G352" s="140"/>
      <c r="H352" s="140"/>
    </row>
    <row r="353" spans="1:8" ht="15.75" hidden="1" customHeight="1">
      <c r="A353" s="140"/>
      <c r="B353" s="140"/>
      <c r="C353" s="141"/>
      <c r="D353" s="140"/>
      <c r="E353" s="140"/>
      <c r="F353" s="141"/>
      <c r="G353" s="140"/>
      <c r="H353" s="140"/>
    </row>
    <row r="354" spans="1:8" ht="15.75" hidden="1" customHeight="1">
      <c r="A354" s="140"/>
      <c r="B354" s="140"/>
      <c r="C354" s="141"/>
      <c r="D354" s="140"/>
      <c r="E354" s="140"/>
      <c r="F354" s="141"/>
      <c r="G354" s="140"/>
      <c r="H354" s="140"/>
    </row>
    <row r="355" spans="1:8" ht="15.75" hidden="1" customHeight="1">
      <c r="A355" s="140"/>
      <c r="B355" s="140"/>
      <c r="C355" s="141"/>
      <c r="D355" s="140"/>
      <c r="E355" s="140"/>
      <c r="F355" s="141"/>
      <c r="G355" s="140"/>
      <c r="H355" s="140"/>
    </row>
    <row r="356" spans="1:8" ht="15.75" hidden="1" customHeight="1">
      <c r="A356" s="140"/>
      <c r="B356" s="140"/>
      <c r="C356" s="141"/>
      <c r="D356" s="140"/>
      <c r="E356" s="140"/>
      <c r="F356" s="141"/>
      <c r="G356" s="140"/>
      <c r="H356" s="140"/>
    </row>
    <row r="357" spans="1:8" ht="15.75" hidden="1" customHeight="1">
      <c r="A357" s="140"/>
      <c r="B357" s="140"/>
      <c r="C357" s="141"/>
      <c r="D357" s="140"/>
      <c r="E357" s="140"/>
      <c r="F357" s="141"/>
      <c r="G357" s="140"/>
      <c r="H357" s="140"/>
    </row>
    <row r="358" spans="1:8" ht="15.75" hidden="1" customHeight="1">
      <c r="A358" s="140"/>
      <c r="B358" s="140"/>
      <c r="C358" s="141"/>
      <c r="D358" s="140"/>
      <c r="E358" s="140"/>
      <c r="F358" s="141"/>
      <c r="G358" s="140"/>
      <c r="H358" s="140"/>
    </row>
    <row r="359" spans="1:8" ht="15.75" hidden="1" customHeight="1">
      <c r="A359" s="140"/>
      <c r="B359" s="140"/>
      <c r="C359" s="141"/>
      <c r="D359" s="140"/>
      <c r="E359" s="140"/>
      <c r="F359" s="141"/>
      <c r="G359" s="140"/>
      <c r="H359" s="140"/>
    </row>
    <row r="360" spans="1:8" ht="15.75" hidden="1" customHeight="1">
      <c r="A360" s="140"/>
      <c r="B360" s="140"/>
      <c r="C360" s="141"/>
      <c r="D360" s="140"/>
      <c r="E360" s="140"/>
      <c r="F360" s="141"/>
      <c r="G360" s="140"/>
      <c r="H360" s="140"/>
    </row>
    <row r="361" spans="1:8" ht="15.75" hidden="1" customHeight="1">
      <c r="D361" s="174"/>
      <c r="E361" s="174"/>
    </row>
    <row r="362" spans="1:8" ht="15.75" hidden="1" customHeight="1">
      <c r="D362" s="174"/>
      <c r="E362" s="174"/>
    </row>
    <row r="363" spans="1:8" ht="15.75" hidden="1" customHeight="1">
      <c r="D363" s="174"/>
      <c r="E363" s="174"/>
    </row>
    <row r="364" spans="1:8" ht="15.75" hidden="1" customHeight="1">
      <c r="D364" s="174"/>
      <c r="E364" s="174"/>
    </row>
    <row r="365" spans="1:8" ht="15.75" hidden="1" customHeight="1">
      <c r="D365" s="174"/>
      <c r="E365" s="174"/>
    </row>
    <row r="366" spans="1:8" ht="15.75" hidden="1" customHeight="1">
      <c r="D366" s="174"/>
      <c r="E366" s="174"/>
    </row>
    <row r="367" spans="1:8" ht="15.75" hidden="1" customHeight="1">
      <c r="D367" s="174"/>
      <c r="E367" s="174"/>
    </row>
    <row r="368" spans="1:8" ht="15.75" hidden="1" customHeight="1">
      <c r="D368" s="174"/>
      <c r="E368" s="174"/>
    </row>
    <row r="369" spans="4:5" ht="15.75" hidden="1" customHeight="1">
      <c r="D369" s="174"/>
      <c r="E369" s="174"/>
    </row>
    <row r="370" spans="4:5" ht="15.75" hidden="1" customHeight="1">
      <c r="D370" s="174"/>
      <c r="E370" s="174"/>
    </row>
    <row r="371" spans="4:5" ht="15.75" hidden="1" customHeight="1">
      <c r="D371" s="174"/>
      <c r="E371" s="174"/>
    </row>
    <row r="372" spans="4:5" ht="15.75" hidden="1" customHeight="1">
      <c r="D372" s="174"/>
      <c r="E372" s="174"/>
    </row>
    <row r="373" spans="4:5" ht="15.75" hidden="1" customHeight="1">
      <c r="D373" s="174"/>
      <c r="E373" s="174"/>
    </row>
    <row r="374" spans="4:5" ht="15.75" hidden="1" customHeight="1">
      <c r="D374" s="174"/>
      <c r="E374" s="174"/>
    </row>
    <row r="375" spans="4:5" ht="15.75" hidden="1" customHeight="1">
      <c r="D375" s="174"/>
      <c r="E375" s="174"/>
    </row>
    <row r="376" spans="4:5" ht="15.75" hidden="1" customHeight="1">
      <c r="D376" s="174"/>
      <c r="E376" s="174"/>
    </row>
    <row r="377" spans="4:5" ht="15.75" hidden="1" customHeight="1">
      <c r="D377" s="174"/>
      <c r="E377" s="174"/>
    </row>
    <row r="378" spans="4:5" ht="15.75" hidden="1" customHeight="1">
      <c r="D378" s="174"/>
      <c r="E378" s="174"/>
    </row>
    <row r="379" spans="4:5" ht="15.75" hidden="1" customHeight="1">
      <c r="D379" s="174"/>
      <c r="E379" s="174"/>
    </row>
    <row r="380" spans="4:5" ht="15.75" hidden="1" customHeight="1">
      <c r="D380" s="174"/>
      <c r="E380" s="174"/>
    </row>
    <row r="381" spans="4:5" ht="15.75" hidden="1" customHeight="1">
      <c r="D381" s="174"/>
      <c r="E381" s="174"/>
    </row>
    <row r="382" spans="4:5" ht="15.75" hidden="1" customHeight="1">
      <c r="D382" s="174"/>
      <c r="E382" s="174"/>
    </row>
    <row r="383" spans="4:5" ht="15.75" hidden="1" customHeight="1">
      <c r="D383" s="174"/>
      <c r="E383" s="174"/>
    </row>
    <row r="384" spans="4:5" ht="15.75" hidden="1" customHeight="1">
      <c r="D384" s="174"/>
      <c r="E384" s="174"/>
    </row>
    <row r="385" spans="4:5" ht="15.75" hidden="1" customHeight="1">
      <c r="D385" s="174"/>
      <c r="E385" s="174"/>
    </row>
    <row r="386" spans="4:5" ht="15.75" hidden="1" customHeight="1">
      <c r="D386" s="174"/>
      <c r="E386" s="174"/>
    </row>
    <row r="387" spans="4:5" ht="15.75" hidden="1" customHeight="1">
      <c r="D387" s="174"/>
      <c r="E387" s="174"/>
    </row>
    <row r="388" spans="4:5" ht="15.75" hidden="1" customHeight="1">
      <c r="D388" s="174"/>
      <c r="E388" s="174"/>
    </row>
    <row r="389" spans="4:5" ht="15.75" hidden="1" customHeight="1">
      <c r="D389" s="174"/>
      <c r="E389" s="174"/>
    </row>
    <row r="390" spans="4:5" ht="15.75" hidden="1" customHeight="1">
      <c r="D390" s="174"/>
      <c r="E390" s="174"/>
    </row>
    <row r="391" spans="4:5" ht="15.75" hidden="1" customHeight="1">
      <c r="D391" s="174"/>
      <c r="E391" s="174"/>
    </row>
    <row r="392" spans="4:5" ht="15.75" hidden="1" customHeight="1">
      <c r="D392" s="174"/>
      <c r="E392" s="174"/>
    </row>
    <row r="393" spans="4:5" ht="15.75" hidden="1" customHeight="1">
      <c r="D393" s="174"/>
      <c r="E393" s="174"/>
    </row>
    <row r="394" spans="4:5" ht="15.75" hidden="1" customHeight="1">
      <c r="D394" s="174"/>
      <c r="E394" s="174"/>
    </row>
    <row r="395" spans="4:5" ht="15.75" hidden="1" customHeight="1">
      <c r="D395" s="174"/>
      <c r="E395" s="174"/>
    </row>
    <row r="396" spans="4:5" ht="15.75" hidden="1" customHeight="1">
      <c r="D396" s="174"/>
      <c r="E396" s="174"/>
    </row>
    <row r="397" spans="4:5" ht="15.75" hidden="1" customHeight="1">
      <c r="D397" s="174"/>
      <c r="E397" s="174"/>
    </row>
    <row r="398" spans="4:5" ht="15.75" hidden="1" customHeight="1">
      <c r="D398" s="174"/>
      <c r="E398" s="174"/>
    </row>
    <row r="399" spans="4:5" ht="15.75" hidden="1" customHeight="1">
      <c r="D399" s="174"/>
      <c r="E399" s="174"/>
    </row>
    <row r="400" spans="4:5" ht="15.75" hidden="1" customHeight="1">
      <c r="D400" s="174"/>
      <c r="E400" s="174"/>
    </row>
    <row r="401" spans="4:5" ht="15.75" hidden="1" customHeight="1">
      <c r="D401" s="174"/>
      <c r="E401" s="174"/>
    </row>
    <row r="402" spans="4:5" ht="15.75" hidden="1" customHeight="1">
      <c r="D402" s="174"/>
      <c r="E402" s="174"/>
    </row>
    <row r="403" spans="4:5" ht="15.75" hidden="1" customHeight="1">
      <c r="D403" s="174"/>
      <c r="E403" s="174"/>
    </row>
    <row r="404" spans="4:5" ht="15.75" hidden="1" customHeight="1">
      <c r="D404" s="174"/>
      <c r="E404" s="174"/>
    </row>
    <row r="405" spans="4:5" ht="15.75" hidden="1" customHeight="1">
      <c r="D405" s="174"/>
      <c r="E405" s="174"/>
    </row>
    <row r="406" spans="4:5" ht="15.75" hidden="1" customHeight="1">
      <c r="D406" s="174"/>
      <c r="E406" s="174"/>
    </row>
    <row r="407" spans="4:5" ht="15.75" hidden="1" customHeight="1">
      <c r="D407" s="174"/>
      <c r="E407" s="174"/>
    </row>
    <row r="408" spans="4:5" ht="15.75" hidden="1" customHeight="1">
      <c r="D408" s="174"/>
      <c r="E408" s="174"/>
    </row>
    <row r="409" spans="4:5" ht="15.75" hidden="1" customHeight="1">
      <c r="D409" s="174"/>
      <c r="E409" s="174"/>
    </row>
    <row r="410" spans="4:5" ht="15.75" hidden="1" customHeight="1">
      <c r="D410" s="174"/>
      <c r="E410" s="174"/>
    </row>
    <row r="411" spans="4:5" ht="15.75" hidden="1" customHeight="1">
      <c r="D411" s="174"/>
      <c r="E411" s="174"/>
    </row>
    <row r="412" spans="4:5" ht="15.75" hidden="1" customHeight="1">
      <c r="D412" s="174"/>
      <c r="E412" s="174"/>
    </row>
    <row r="413" spans="4:5" ht="15.75" hidden="1" customHeight="1">
      <c r="D413" s="174"/>
      <c r="E413" s="174"/>
    </row>
    <row r="414" spans="4:5" ht="15.75" hidden="1" customHeight="1">
      <c r="D414" s="174"/>
      <c r="E414" s="174"/>
    </row>
    <row r="415" spans="4:5" ht="15.75" hidden="1" customHeight="1">
      <c r="D415" s="174"/>
      <c r="E415" s="174"/>
    </row>
    <row r="416" spans="4:5" ht="15.75" hidden="1" customHeight="1">
      <c r="D416" s="174"/>
      <c r="E416" s="174"/>
    </row>
    <row r="417" spans="4:5" ht="15.75" hidden="1" customHeight="1">
      <c r="D417" s="174"/>
      <c r="E417" s="174"/>
    </row>
    <row r="418" spans="4:5" ht="15.75" hidden="1" customHeight="1">
      <c r="D418" s="174"/>
      <c r="E418" s="174"/>
    </row>
    <row r="419" spans="4:5" ht="15.75" hidden="1" customHeight="1">
      <c r="D419" s="174"/>
      <c r="E419" s="174"/>
    </row>
    <row r="420" spans="4:5" ht="15.75" hidden="1" customHeight="1">
      <c r="D420" s="174"/>
      <c r="E420" s="174"/>
    </row>
    <row r="421" spans="4:5" ht="15.75" hidden="1" customHeight="1">
      <c r="D421" s="174"/>
      <c r="E421" s="174"/>
    </row>
    <row r="422" spans="4:5" ht="15.75" hidden="1" customHeight="1">
      <c r="D422" s="174"/>
      <c r="E422" s="174"/>
    </row>
    <row r="423" spans="4:5" ht="15.75" hidden="1" customHeight="1">
      <c r="D423" s="174"/>
      <c r="E423" s="174"/>
    </row>
    <row r="424" spans="4:5" ht="15.75" hidden="1" customHeight="1">
      <c r="D424" s="174"/>
      <c r="E424" s="174"/>
    </row>
    <row r="425" spans="4:5" ht="15.75" hidden="1" customHeight="1">
      <c r="D425" s="174"/>
      <c r="E425" s="174"/>
    </row>
    <row r="426" spans="4:5" ht="15.75" hidden="1" customHeight="1">
      <c r="D426" s="174"/>
      <c r="E426" s="174"/>
    </row>
    <row r="427" spans="4:5" ht="15.75" hidden="1" customHeight="1">
      <c r="D427" s="174"/>
      <c r="E427" s="174"/>
    </row>
    <row r="428" spans="4:5" ht="15.75" hidden="1" customHeight="1">
      <c r="D428" s="174"/>
      <c r="E428" s="174"/>
    </row>
    <row r="429" spans="4:5" ht="15.75" hidden="1" customHeight="1">
      <c r="D429" s="174"/>
      <c r="E429" s="174"/>
    </row>
    <row r="430" spans="4:5" ht="15.75" hidden="1" customHeight="1">
      <c r="D430" s="174"/>
      <c r="E430" s="174"/>
    </row>
    <row r="431" spans="4:5" ht="15.75" hidden="1" customHeight="1">
      <c r="D431" s="174"/>
      <c r="E431" s="174"/>
    </row>
    <row r="432" spans="4:5" ht="15.75" hidden="1" customHeight="1">
      <c r="D432" s="174"/>
      <c r="E432" s="174"/>
    </row>
    <row r="433" spans="4:5" ht="15.75" hidden="1" customHeight="1">
      <c r="D433" s="174"/>
      <c r="E433" s="174"/>
    </row>
    <row r="434" spans="4:5" ht="15.75" hidden="1" customHeight="1">
      <c r="D434" s="174"/>
      <c r="E434" s="174"/>
    </row>
    <row r="435" spans="4:5" ht="15.75" hidden="1" customHeight="1">
      <c r="D435" s="174"/>
      <c r="E435" s="174"/>
    </row>
    <row r="436" spans="4:5" ht="15.75" hidden="1" customHeight="1">
      <c r="D436" s="174"/>
      <c r="E436" s="174"/>
    </row>
    <row r="437" spans="4:5" ht="15.75" hidden="1" customHeight="1">
      <c r="D437" s="174"/>
      <c r="E437" s="174"/>
    </row>
    <row r="438" spans="4:5" ht="15.75" hidden="1" customHeight="1">
      <c r="D438" s="174"/>
      <c r="E438" s="174"/>
    </row>
    <row r="439" spans="4:5" ht="15.75" hidden="1" customHeight="1">
      <c r="D439" s="174"/>
      <c r="E439" s="174"/>
    </row>
    <row r="440" spans="4:5" ht="15.75" hidden="1" customHeight="1">
      <c r="D440" s="174"/>
      <c r="E440" s="174"/>
    </row>
    <row r="441" spans="4:5" ht="15.75" hidden="1" customHeight="1">
      <c r="D441" s="174"/>
      <c r="E441" s="174"/>
    </row>
    <row r="442" spans="4:5" ht="15.75" hidden="1" customHeight="1">
      <c r="D442" s="174"/>
      <c r="E442" s="174"/>
    </row>
    <row r="443" spans="4:5" ht="15.75" hidden="1" customHeight="1">
      <c r="D443" s="174"/>
      <c r="E443" s="174"/>
    </row>
    <row r="444" spans="4:5" ht="15.75" hidden="1" customHeight="1">
      <c r="D444" s="174"/>
      <c r="E444" s="174"/>
    </row>
    <row r="445" spans="4:5" ht="15.75" hidden="1" customHeight="1">
      <c r="D445" s="174"/>
      <c r="E445" s="174"/>
    </row>
    <row r="446" spans="4:5" ht="15.75" hidden="1" customHeight="1">
      <c r="D446" s="174"/>
      <c r="E446" s="174"/>
    </row>
    <row r="447" spans="4:5" ht="15.75" hidden="1" customHeight="1">
      <c r="D447" s="174"/>
      <c r="E447" s="174"/>
    </row>
    <row r="448" spans="4:5" ht="15.75" hidden="1" customHeight="1">
      <c r="D448" s="174"/>
      <c r="E448" s="174"/>
    </row>
    <row r="449" spans="4:5" ht="15.75" hidden="1" customHeight="1">
      <c r="D449" s="174"/>
      <c r="E449" s="174"/>
    </row>
    <row r="450" spans="4:5" ht="15.75" hidden="1" customHeight="1">
      <c r="D450" s="174"/>
      <c r="E450" s="174"/>
    </row>
    <row r="451" spans="4:5" ht="15.75" hidden="1" customHeight="1">
      <c r="D451" s="174"/>
      <c r="E451" s="174"/>
    </row>
    <row r="452" spans="4:5" ht="15.75" hidden="1" customHeight="1">
      <c r="D452" s="174"/>
      <c r="E452" s="174"/>
    </row>
    <row r="453" spans="4:5" ht="15.75" hidden="1" customHeight="1">
      <c r="D453" s="174"/>
      <c r="E453" s="174"/>
    </row>
    <row r="454" spans="4:5" ht="15.75" hidden="1" customHeight="1">
      <c r="D454" s="174"/>
      <c r="E454" s="174"/>
    </row>
    <row r="455" spans="4:5" ht="15.75" hidden="1" customHeight="1">
      <c r="D455" s="174"/>
      <c r="E455" s="174"/>
    </row>
    <row r="456" spans="4:5" ht="15.75" hidden="1" customHeight="1">
      <c r="D456" s="174"/>
      <c r="E456" s="174"/>
    </row>
    <row r="457" spans="4:5" ht="15.75" hidden="1" customHeight="1">
      <c r="D457" s="174"/>
      <c r="E457" s="174"/>
    </row>
    <row r="458" spans="4:5" ht="15.75" hidden="1" customHeight="1">
      <c r="D458" s="174"/>
      <c r="E458" s="174"/>
    </row>
    <row r="459" spans="4:5" ht="15.75" hidden="1" customHeight="1">
      <c r="D459" s="174"/>
      <c r="E459" s="174"/>
    </row>
    <row r="460" spans="4:5" ht="15.75" hidden="1" customHeight="1">
      <c r="D460" s="174"/>
      <c r="E460" s="174"/>
    </row>
    <row r="461" spans="4:5" ht="15.75" hidden="1" customHeight="1">
      <c r="D461" s="174"/>
      <c r="E461" s="174"/>
    </row>
    <row r="462" spans="4:5" ht="15.75" hidden="1" customHeight="1">
      <c r="D462" s="174"/>
      <c r="E462" s="174"/>
    </row>
    <row r="463" spans="4:5" ht="15.75" hidden="1" customHeight="1">
      <c r="D463" s="174"/>
      <c r="E463" s="174"/>
    </row>
    <row r="464" spans="4:5" ht="15.75" hidden="1" customHeight="1">
      <c r="D464" s="174"/>
      <c r="E464" s="174"/>
    </row>
    <row r="465" spans="4:5" ht="15.75" hidden="1" customHeight="1">
      <c r="D465" s="174"/>
      <c r="E465" s="174"/>
    </row>
    <row r="466" spans="4:5" ht="15.75" hidden="1" customHeight="1">
      <c r="D466" s="174"/>
      <c r="E466" s="174"/>
    </row>
    <row r="467" spans="4:5" ht="15.75" hidden="1" customHeight="1">
      <c r="D467" s="174"/>
      <c r="E467" s="174"/>
    </row>
    <row r="468" spans="4:5" ht="15.75" hidden="1" customHeight="1">
      <c r="D468" s="174"/>
      <c r="E468" s="174"/>
    </row>
    <row r="469" spans="4:5" ht="15.75" hidden="1" customHeight="1">
      <c r="D469" s="174"/>
      <c r="E469" s="174"/>
    </row>
    <row r="470" spans="4:5" ht="15.75" hidden="1" customHeight="1">
      <c r="D470" s="174"/>
      <c r="E470" s="174"/>
    </row>
    <row r="471" spans="4:5" ht="15.75" hidden="1" customHeight="1">
      <c r="D471" s="174"/>
      <c r="E471" s="174"/>
    </row>
    <row r="472" spans="4:5" ht="15.75" hidden="1" customHeight="1">
      <c r="D472" s="174"/>
      <c r="E472" s="174"/>
    </row>
    <row r="473" spans="4:5" ht="15.75" hidden="1" customHeight="1">
      <c r="D473" s="174"/>
      <c r="E473" s="174"/>
    </row>
    <row r="474" spans="4:5" ht="15.75" hidden="1" customHeight="1">
      <c r="D474" s="174"/>
      <c r="E474" s="174"/>
    </row>
    <row r="475" spans="4:5" ht="15.75" hidden="1" customHeight="1">
      <c r="D475" s="174"/>
      <c r="E475" s="174"/>
    </row>
    <row r="476" spans="4:5" ht="15.75" hidden="1" customHeight="1">
      <c r="D476" s="174"/>
      <c r="E476" s="174"/>
    </row>
    <row r="477" spans="4:5" ht="15.75" hidden="1" customHeight="1">
      <c r="D477" s="174"/>
      <c r="E477" s="174"/>
    </row>
    <row r="478" spans="4:5" ht="15.75" hidden="1" customHeight="1">
      <c r="D478" s="174"/>
      <c r="E478" s="174"/>
    </row>
    <row r="479" spans="4:5" ht="15.75" hidden="1" customHeight="1">
      <c r="D479" s="174"/>
      <c r="E479" s="174"/>
    </row>
    <row r="480" spans="4:5" ht="15.75" hidden="1" customHeight="1">
      <c r="D480" s="174"/>
      <c r="E480" s="174"/>
    </row>
    <row r="481" spans="4:5" ht="15.75" hidden="1" customHeight="1">
      <c r="D481" s="174"/>
      <c r="E481" s="174"/>
    </row>
    <row r="482" spans="4:5" ht="15.75" hidden="1" customHeight="1">
      <c r="D482" s="174"/>
      <c r="E482" s="174"/>
    </row>
    <row r="483" spans="4:5" ht="15.75" hidden="1" customHeight="1">
      <c r="D483" s="174"/>
      <c r="E483" s="174"/>
    </row>
    <row r="484" spans="4:5" ht="15.75" hidden="1" customHeight="1">
      <c r="D484" s="174"/>
      <c r="E484" s="174"/>
    </row>
    <row r="485" spans="4:5" ht="15.75" hidden="1" customHeight="1">
      <c r="D485" s="174"/>
      <c r="E485" s="174"/>
    </row>
    <row r="486" spans="4:5" ht="15.75" hidden="1" customHeight="1">
      <c r="D486" s="174"/>
      <c r="E486" s="174"/>
    </row>
    <row r="487" spans="4:5" ht="15.75" hidden="1" customHeight="1">
      <c r="D487" s="174"/>
      <c r="E487" s="174"/>
    </row>
    <row r="488" spans="4:5" ht="15.75" hidden="1" customHeight="1">
      <c r="D488" s="174"/>
      <c r="E488" s="174"/>
    </row>
    <row r="489" spans="4:5" ht="15.75" hidden="1" customHeight="1">
      <c r="D489" s="174"/>
      <c r="E489" s="174"/>
    </row>
    <row r="490" spans="4:5" ht="15.75" hidden="1" customHeight="1">
      <c r="D490" s="174"/>
      <c r="E490" s="174"/>
    </row>
    <row r="491" spans="4:5" ht="15.75" hidden="1" customHeight="1">
      <c r="D491" s="174"/>
      <c r="E491" s="174"/>
    </row>
    <row r="492" spans="4:5" ht="15.75" hidden="1" customHeight="1">
      <c r="D492" s="174"/>
      <c r="E492" s="174"/>
    </row>
    <row r="493" spans="4:5" ht="15.75" hidden="1" customHeight="1">
      <c r="D493" s="174"/>
      <c r="E493" s="174"/>
    </row>
    <row r="494" spans="4:5" ht="15.75" hidden="1" customHeight="1">
      <c r="D494" s="174"/>
      <c r="E494" s="174"/>
    </row>
    <row r="495" spans="4:5" ht="15.75" hidden="1" customHeight="1">
      <c r="D495" s="174"/>
      <c r="E495" s="174"/>
    </row>
    <row r="496" spans="4:5" ht="15.75" hidden="1" customHeight="1">
      <c r="D496" s="174"/>
      <c r="E496" s="174"/>
    </row>
    <row r="497" spans="4:5" ht="15.75" hidden="1" customHeight="1">
      <c r="D497" s="174"/>
      <c r="E497" s="174"/>
    </row>
    <row r="498" spans="4:5" ht="15.75" hidden="1" customHeight="1">
      <c r="D498" s="174"/>
      <c r="E498" s="174"/>
    </row>
    <row r="499" spans="4:5" ht="15.75" hidden="1" customHeight="1">
      <c r="D499" s="174"/>
      <c r="E499" s="174"/>
    </row>
    <row r="500" spans="4:5" ht="15.75" hidden="1" customHeight="1">
      <c r="D500" s="174"/>
      <c r="E500" s="174"/>
    </row>
    <row r="501" spans="4:5" ht="15.75" hidden="1" customHeight="1">
      <c r="D501" s="174"/>
      <c r="E501" s="174"/>
    </row>
    <row r="502" spans="4:5" ht="15.75" hidden="1" customHeight="1">
      <c r="D502" s="174"/>
      <c r="E502" s="174"/>
    </row>
    <row r="503" spans="4:5" ht="15.75" hidden="1" customHeight="1">
      <c r="D503" s="174"/>
      <c r="E503" s="174"/>
    </row>
    <row r="504" spans="4:5" ht="15.75" hidden="1" customHeight="1">
      <c r="D504" s="174"/>
      <c r="E504" s="174"/>
    </row>
    <row r="505" spans="4:5" ht="15.75" hidden="1" customHeight="1">
      <c r="D505" s="174"/>
      <c r="E505" s="174"/>
    </row>
    <row r="506" spans="4:5" ht="15.75" hidden="1" customHeight="1">
      <c r="D506" s="174"/>
      <c r="E506" s="174"/>
    </row>
    <row r="507" spans="4:5" ht="15.75" hidden="1" customHeight="1">
      <c r="D507" s="174"/>
      <c r="E507" s="174"/>
    </row>
    <row r="508" spans="4:5" ht="15.75" hidden="1" customHeight="1">
      <c r="D508" s="174"/>
      <c r="E508" s="174"/>
    </row>
    <row r="509" spans="4:5" ht="15.75" hidden="1" customHeight="1">
      <c r="D509" s="174"/>
      <c r="E509" s="174"/>
    </row>
    <row r="510" spans="4:5" ht="15.75" hidden="1" customHeight="1">
      <c r="D510" s="174"/>
      <c r="E510" s="174"/>
    </row>
    <row r="511" spans="4:5" ht="15.75" hidden="1" customHeight="1">
      <c r="D511" s="174"/>
      <c r="E511" s="174"/>
    </row>
    <row r="512" spans="4:5" ht="15.75" hidden="1" customHeight="1">
      <c r="D512" s="174"/>
      <c r="E512" s="174"/>
    </row>
    <row r="513" spans="4:5" ht="15.75" hidden="1" customHeight="1">
      <c r="D513" s="174"/>
      <c r="E513" s="174"/>
    </row>
    <row r="514" spans="4:5" ht="15.75" hidden="1" customHeight="1">
      <c r="D514" s="174"/>
      <c r="E514" s="174"/>
    </row>
    <row r="515" spans="4:5" ht="15.75" hidden="1" customHeight="1">
      <c r="D515" s="174"/>
      <c r="E515" s="174"/>
    </row>
    <row r="516" spans="4:5" ht="15.75" hidden="1" customHeight="1">
      <c r="D516" s="174"/>
      <c r="E516" s="174"/>
    </row>
    <row r="517" spans="4:5" ht="15.75" hidden="1" customHeight="1">
      <c r="D517" s="174"/>
      <c r="E517" s="174"/>
    </row>
    <row r="518" spans="4:5" ht="15.75" hidden="1" customHeight="1">
      <c r="D518" s="174"/>
      <c r="E518" s="174"/>
    </row>
    <row r="519" spans="4:5" ht="15.75" hidden="1" customHeight="1">
      <c r="D519" s="174"/>
      <c r="E519" s="174"/>
    </row>
    <row r="520" spans="4:5" ht="15.75" hidden="1" customHeight="1">
      <c r="D520" s="174"/>
      <c r="E520" s="174"/>
    </row>
    <row r="521" spans="4:5" ht="15.75" hidden="1" customHeight="1">
      <c r="D521" s="174"/>
      <c r="E521" s="174"/>
    </row>
    <row r="522" spans="4:5" ht="15.75" hidden="1" customHeight="1">
      <c r="D522" s="174"/>
      <c r="E522" s="174"/>
    </row>
    <row r="523" spans="4:5" ht="15.75" hidden="1" customHeight="1">
      <c r="D523" s="174"/>
      <c r="E523" s="174"/>
    </row>
    <row r="524" spans="4:5" ht="15.75" hidden="1" customHeight="1">
      <c r="D524" s="174"/>
      <c r="E524" s="174"/>
    </row>
    <row r="525" spans="4:5" ht="15.75" hidden="1" customHeight="1">
      <c r="D525" s="174"/>
      <c r="E525" s="174"/>
    </row>
    <row r="526" spans="4:5" ht="15.75" hidden="1" customHeight="1">
      <c r="D526" s="174"/>
      <c r="E526" s="174"/>
    </row>
    <row r="527" spans="4:5" ht="15.75" hidden="1" customHeight="1">
      <c r="D527" s="174"/>
      <c r="E527" s="174"/>
    </row>
    <row r="528" spans="4:5" ht="15.75" hidden="1" customHeight="1">
      <c r="D528" s="174"/>
      <c r="E528" s="174"/>
    </row>
    <row r="529" spans="4:5" ht="15.75" hidden="1" customHeight="1">
      <c r="D529" s="174"/>
      <c r="E529" s="174"/>
    </row>
    <row r="530" spans="4:5" ht="15.75" hidden="1" customHeight="1">
      <c r="D530" s="174"/>
      <c r="E530" s="174"/>
    </row>
    <row r="531" spans="4:5" ht="15.75" hidden="1" customHeight="1">
      <c r="D531" s="174"/>
      <c r="E531" s="174"/>
    </row>
    <row r="532" spans="4:5" ht="15.75" hidden="1" customHeight="1">
      <c r="D532" s="174"/>
      <c r="E532" s="174"/>
    </row>
    <row r="533" spans="4:5" ht="15.75" hidden="1" customHeight="1">
      <c r="D533" s="174"/>
      <c r="E533" s="174"/>
    </row>
    <row r="534" spans="4:5" ht="15.75" hidden="1" customHeight="1">
      <c r="D534" s="174"/>
      <c r="E534" s="174"/>
    </row>
    <row r="535" spans="4:5" ht="15.75" hidden="1" customHeight="1">
      <c r="D535" s="174"/>
      <c r="E535" s="174"/>
    </row>
    <row r="536" spans="4:5" ht="15.75" hidden="1" customHeight="1">
      <c r="D536" s="174"/>
      <c r="E536" s="174"/>
    </row>
    <row r="537" spans="4:5" ht="15.75" hidden="1" customHeight="1">
      <c r="D537" s="174"/>
      <c r="E537" s="174"/>
    </row>
    <row r="538" spans="4:5" ht="15.75" hidden="1" customHeight="1">
      <c r="D538" s="174"/>
      <c r="E538" s="174"/>
    </row>
    <row r="539" spans="4:5" ht="15.75" hidden="1" customHeight="1">
      <c r="D539" s="174"/>
      <c r="E539" s="174"/>
    </row>
    <row r="540" spans="4:5" ht="15.75" hidden="1" customHeight="1">
      <c r="D540" s="174"/>
      <c r="E540" s="174"/>
    </row>
    <row r="541" spans="4:5" ht="15.75" hidden="1" customHeight="1">
      <c r="D541" s="174"/>
      <c r="E541" s="174"/>
    </row>
    <row r="542" spans="4:5" ht="15.75" hidden="1" customHeight="1">
      <c r="D542" s="174"/>
      <c r="E542" s="174"/>
    </row>
    <row r="543" spans="4:5" ht="15.75" hidden="1" customHeight="1">
      <c r="D543" s="174"/>
      <c r="E543" s="174"/>
    </row>
    <row r="544" spans="4:5" ht="15.75" hidden="1" customHeight="1">
      <c r="D544" s="174"/>
      <c r="E544" s="174"/>
    </row>
    <row r="545" spans="4:5" ht="15.75" hidden="1" customHeight="1">
      <c r="D545" s="174"/>
      <c r="E545" s="174"/>
    </row>
    <row r="546" spans="4:5" ht="15.75" hidden="1" customHeight="1">
      <c r="D546" s="174"/>
      <c r="E546" s="174"/>
    </row>
    <row r="547" spans="4:5" ht="15.75" hidden="1" customHeight="1">
      <c r="D547" s="174"/>
      <c r="E547" s="174"/>
    </row>
    <row r="548" spans="4:5" ht="15.75" hidden="1" customHeight="1">
      <c r="D548" s="174"/>
      <c r="E548" s="174"/>
    </row>
    <row r="549" spans="4:5" ht="15.75" hidden="1" customHeight="1">
      <c r="D549" s="174"/>
      <c r="E549" s="174"/>
    </row>
    <row r="550" spans="4:5" ht="15.75" hidden="1" customHeight="1">
      <c r="D550" s="174"/>
      <c r="E550" s="174"/>
    </row>
    <row r="551" spans="4:5" ht="15.75" hidden="1" customHeight="1">
      <c r="D551" s="174"/>
      <c r="E551" s="174"/>
    </row>
    <row r="552" spans="4:5" ht="15.75" hidden="1" customHeight="1">
      <c r="D552" s="174"/>
      <c r="E552" s="174"/>
    </row>
    <row r="553" spans="4:5" ht="15.75" hidden="1" customHeight="1">
      <c r="D553" s="174"/>
      <c r="E553" s="174"/>
    </row>
    <row r="554" spans="4:5" ht="15.75" hidden="1" customHeight="1">
      <c r="D554" s="174"/>
      <c r="E554" s="174"/>
    </row>
    <row r="555" spans="4:5" ht="15.75" hidden="1" customHeight="1">
      <c r="D555" s="174"/>
      <c r="E555" s="174"/>
    </row>
    <row r="556" spans="4:5" ht="15.75" hidden="1" customHeight="1">
      <c r="D556" s="174"/>
      <c r="E556" s="174"/>
    </row>
    <row r="557" spans="4:5" ht="15.75" hidden="1" customHeight="1">
      <c r="D557" s="174"/>
      <c r="E557" s="174"/>
    </row>
    <row r="558" spans="4:5" ht="15.75" hidden="1" customHeight="1">
      <c r="D558" s="174"/>
      <c r="E558" s="174"/>
    </row>
    <row r="559" spans="4:5" ht="15.75" hidden="1" customHeight="1">
      <c r="D559" s="174"/>
      <c r="E559" s="174"/>
    </row>
    <row r="560" spans="4:5" ht="15.75" hidden="1" customHeight="1">
      <c r="D560" s="174"/>
      <c r="E560" s="174"/>
    </row>
    <row r="561" spans="4:5" ht="15.75" hidden="1" customHeight="1">
      <c r="D561" s="174"/>
      <c r="E561" s="174"/>
    </row>
    <row r="562" spans="4:5" ht="15.75" hidden="1" customHeight="1">
      <c r="D562" s="174"/>
      <c r="E562" s="174"/>
    </row>
    <row r="563" spans="4:5" ht="15.75" hidden="1" customHeight="1">
      <c r="D563" s="174"/>
      <c r="E563" s="174"/>
    </row>
    <row r="564" spans="4:5" ht="15.75" hidden="1" customHeight="1">
      <c r="D564" s="174"/>
      <c r="E564" s="174"/>
    </row>
    <row r="565" spans="4:5" ht="15.75" hidden="1" customHeight="1">
      <c r="D565" s="174"/>
      <c r="E565" s="174"/>
    </row>
    <row r="566" spans="4:5" ht="15.75" hidden="1" customHeight="1">
      <c r="D566" s="174"/>
      <c r="E566" s="174"/>
    </row>
    <row r="567" spans="4:5" ht="15.75" hidden="1" customHeight="1">
      <c r="D567" s="174"/>
      <c r="E567" s="174"/>
    </row>
    <row r="568" spans="4:5" ht="15.75" hidden="1" customHeight="1">
      <c r="D568" s="174"/>
      <c r="E568" s="174"/>
    </row>
    <row r="569" spans="4:5" ht="15.75" hidden="1" customHeight="1">
      <c r="D569" s="174"/>
      <c r="E569" s="174"/>
    </row>
    <row r="570" spans="4:5" ht="15.75" hidden="1" customHeight="1">
      <c r="D570" s="174"/>
      <c r="E570" s="174"/>
    </row>
    <row r="571" spans="4:5" ht="15.75" hidden="1" customHeight="1">
      <c r="D571" s="174"/>
      <c r="E571" s="174"/>
    </row>
    <row r="572" spans="4:5" ht="15.75" hidden="1" customHeight="1">
      <c r="D572" s="174"/>
      <c r="E572" s="174"/>
    </row>
    <row r="573" spans="4:5" ht="15.75" hidden="1" customHeight="1">
      <c r="D573" s="174"/>
      <c r="E573" s="174"/>
    </row>
    <row r="574" spans="4:5" ht="15.75" hidden="1" customHeight="1">
      <c r="D574" s="174"/>
      <c r="E574" s="174"/>
    </row>
    <row r="575" spans="4:5" ht="15.75" hidden="1" customHeight="1">
      <c r="D575" s="174"/>
      <c r="E575" s="174"/>
    </row>
    <row r="576" spans="4:5" ht="15.75" hidden="1" customHeight="1">
      <c r="D576" s="174"/>
      <c r="E576" s="174"/>
    </row>
    <row r="577" spans="4:5" ht="15.75" hidden="1" customHeight="1">
      <c r="D577" s="174"/>
      <c r="E577" s="174"/>
    </row>
    <row r="578" spans="4:5" ht="15.75" hidden="1" customHeight="1">
      <c r="D578" s="174"/>
      <c r="E578" s="174"/>
    </row>
    <row r="579" spans="4:5" ht="15.75" hidden="1" customHeight="1">
      <c r="D579" s="174"/>
      <c r="E579" s="174"/>
    </row>
    <row r="580" spans="4:5" ht="15.75" hidden="1" customHeight="1">
      <c r="D580" s="174"/>
      <c r="E580" s="174"/>
    </row>
    <row r="581" spans="4:5" ht="15.75" hidden="1" customHeight="1">
      <c r="D581" s="174"/>
      <c r="E581" s="174"/>
    </row>
    <row r="582" spans="4:5" ht="15.75" hidden="1" customHeight="1">
      <c r="D582" s="174"/>
      <c r="E582" s="174"/>
    </row>
    <row r="583" spans="4:5" ht="15.75" hidden="1" customHeight="1">
      <c r="D583" s="174"/>
      <c r="E583" s="174"/>
    </row>
    <row r="584" spans="4:5" ht="15.75" hidden="1" customHeight="1">
      <c r="D584" s="174"/>
      <c r="E584" s="174"/>
    </row>
    <row r="585" spans="4:5" ht="15.75" hidden="1" customHeight="1">
      <c r="D585" s="174"/>
      <c r="E585" s="174"/>
    </row>
    <row r="586" spans="4:5" ht="15.75" hidden="1" customHeight="1">
      <c r="D586" s="174"/>
      <c r="E586" s="174"/>
    </row>
    <row r="587" spans="4:5" ht="15.75" hidden="1" customHeight="1">
      <c r="D587" s="174"/>
      <c r="E587" s="174"/>
    </row>
    <row r="588" spans="4:5" ht="15.75" hidden="1" customHeight="1">
      <c r="D588" s="174"/>
      <c r="E588" s="174"/>
    </row>
    <row r="589" spans="4:5" ht="15.75" hidden="1" customHeight="1">
      <c r="D589" s="174"/>
      <c r="E589" s="174"/>
    </row>
    <row r="590" spans="4:5" ht="15.75" hidden="1" customHeight="1">
      <c r="D590" s="174"/>
      <c r="E590" s="174"/>
    </row>
    <row r="591" spans="4:5" ht="15.75" hidden="1" customHeight="1">
      <c r="D591" s="174"/>
      <c r="E591" s="174"/>
    </row>
    <row r="592" spans="4:5" ht="15.75" hidden="1" customHeight="1">
      <c r="D592" s="174"/>
      <c r="E592" s="174"/>
    </row>
    <row r="593" spans="4:5" ht="15.75" hidden="1" customHeight="1">
      <c r="D593" s="174"/>
      <c r="E593" s="174"/>
    </row>
    <row r="594" spans="4:5" ht="15.75" hidden="1" customHeight="1">
      <c r="D594" s="174"/>
      <c r="E594" s="174"/>
    </row>
    <row r="595" spans="4:5" ht="15.75" hidden="1" customHeight="1">
      <c r="D595" s="174"/>
      <c r="E595" s="174"/>
    </row>
    <row r="596" spans="4:5" ht="15.75" hidden="1" customHeight="1">
      <c r="D596" s="174"/>
      <c r="E596" s="174"/>
    </row>
    <row r="597" spans="4:5" ht="15.75" hidden="1" customHeight="1">
      <c r="D597" s="174"/>
      <c r="E597" s="174"/>
    </row>
    <row r="598" spans="4:5" ht="15.75" hidden="1" customHeight="1">
      <c r="D598" s="174"/>
      <c r="E598" s="174"/>
    </row>
    <row r="599" spans="4:5" ht="15.75" hidden="1" customHeight="1">
      <c r="D599" s="174"/>
      <c r="E599" s="174"/>
    </row>
    <row r="600" spans="4:5" ht="15.75" hidden="1" customHeight="1">
      <c r="D600" s="174"/>
      <c r="E600" s="174"/>
    </row>
    <row r="601" spans="4:5" ht="15.75" hidden="1" customHeight="1">
      <c r="D601" s="174"/>
      <c r="E601" s="174"/>
    </row>
    <row r="602" spans="4:5" ht="15.75" hidden="1" customHeight="1">
      <c r="D602" s="174"/>
      <c r="E602" s="174"/>
    </row>
    <row r="603" spans="4:5" ht="15.75" hidden="1" customHeight="1">
      <c r="D603" s="174"/>
      <c r="E603" s="174"/>
    </row>
    <row r="604" spans="4:5" ht="15.75" hidden="1" customHeight="1">
      <c r="D604" s="174"/>
      <c r="E604" s="174"/>
    </row>
    <row r="605" spans="4:5" ht="15.75" hidden="1" customHeight="1">
      <c r="D605" s="174"/>
      <c r="E605" s="174"/>
    </row>
    <row r="606" spans="4:5" ht="15.75" hidden="1" customHeight="1">
      <c r="D606" s="174"/>
      <c r="E606" s="174"/>
    </row>
    <row r="607" spans="4:5" ht="15.75" hidden="1" customHeight="1">
      <c r="D607" s="174"/>
      <c r="E607" s="174"/>
    </row>
    <row r="608" spans="4:5" ht="15.75" hidden="1" customHeight="1">
      <c r="D608" s="174"/>
      <c r="E608" s="174"/>
    </row>
    <row r="609" spans="4:5" ht="15.75" hidden="1" customHeight="1">
      <c r="D609" s="174"/>
      <c r="E609" s="174"/>
    </row>
    <row r="610" spans="4:5" ht="15.75" hidden="1" customHeight="1">
      <c r="D610" s="174"/>
      <c r="E610" s="174"/>
    </row>
    <row r="611" spans="4:5" ht="15.75" hidden="1" customHeight="1">
      <c r="D611" s="174"/>
      <c r="E611" s="174"/>
    </row>
    <row r="612" spans="4:5" ht="15.75" hidden="1" customHeight="1">
      <c r="D612" s="174"/>
      <c r="E612" s="174"/>
    </row>
    <row r="613" spans="4:5" ht="15.75" hidden="1" customHeight="1">
      <c r="D613" s="174"/>
      <c r="E613" s="174"/>
    </row>
    <row r="614" spans="4:5" ht="15.75" hidden="1" customHeight="1">
      <c r="D614" s="174"/>
      <c r="E614" s="174"/>
    </row>
    <row r="615" spans="4:5" ht="15.75" hidden="1" customHeight="1">
      <c r="D615" s="174"/>
      <c r="E615" s="174"/>
    </row>
    <row r="616" spans="4:5" ht="15.75" hidden="1" customHeight="1">
      <c r="D616" s="174"/>
      <c r="E616" s="174"/>
    </row>
    <row r="617" spans="4:5" ht="15.75" hidden="1" customHeight="1">
      <c r="D617" s="174"/>
      <c r="E617" s="174"/>
    </row>
    <row r="618" spans="4:5" ht="15.75" hidden="1" customHeight="1">
      <c r="D618" s="174"/>
      <c r="E618" s="174"/>
    </row>
    <row r="619" spans="4:5" ht="15.75" hidden="1" customHeight="1">
      <c r="D619" s="174"/>
      <c r="E619" s="174"/>
    </row>
    <row r="620" spans="4:5" ht="15.75" hidden="1" customHeight="1">
      <c r="D620" s="174"/>
      <c r="E620" s="174"/>
    </row>
    <row r="621" spans="4:5" ht="15.75" hidden="1" customHeight="1">
      <c r="D621" s="174"/>
      <c r="E621" s="174"/>
    </row>
    <row r="622" spans="4:5" ht="15.75" hidden="1" customHeight="1">
      <c r="D622" s="174"/>
      <c r="E622" s="174"/>
    </row>
    <row r="623" spans="4:5" ht="15.75" hidden="1" customHeight="1">
      <c r="D623" s="174"/>
      <c r="E623" s="174"/>
    </row>
    <row r="624" spans="4:5" ht="15.75" hidden="1" customHeight="1">
      <c r="D624" s="174"/>
      <c r="E624" s="174"/>
    </row>
    <row r="625" spans="4:5" ht="15.75" hidden="1" customHeight="1">
      <c r="D625" s="174"/>
      <c r="E625" s="174"/>
    </row>
    <row r="626" spans="4:5" ht="15.75" hidden="1" customHeight="1">
      <c r="D626" s="174"/>
      <c r="E626" s="174"/>
    </row>
    <row r="627" spans="4:5" ht="15.75" hidden="1" customHeight="1">
      <c r="D627" s="174"/>
      <c r="E627" s="174"/>
    </row>
    <row r="628" spans="4:5" ht="15.75" hidden="1" customHeight="1">
      <c r="D628" s="174"/>
      <c r="E628" s="174"/>
    </row>
    <row r="629" spans="4:5" ht="15.75" hidden="1" customHeight="1">
      <c r="D629" s="174"/>
      <c r="E629" s="174"/>
    </row>
    <row r="630" spans="4:5" ht="15.75" hidden="1" customHeight="1">
      <c r="D630" s="174"/>
      <c r="E630" s="174"/>
    </row>
    <row r="631" spans="4:5" ht="15.75" hidden="1" customHeight="1">
      <c r="D631" s="174"/>
      <c r="E631" s="174"/>
    </row>
    <row r="632" spans="4:5" ht="15.75" hidden="1" customHeight="1">
      <c r="D632" s="174"/>
      <c r="E632" s="174"/>
    </row>
    <row r="633" spans="4:5" ht="15.75" hidden="1" customHeight="1">
      <c r="D633" s="174"/>
      <c r="E633" s="174"/>
    </row>
    <row r="634" spans="4:5" ht="15.75" hidden="1" customHeight="1">
      <c r="D634" s="174"/>
      <c r="E634" s="174"/>
    </row>
    <row r="635" spans="4:5" ht="15.75" hidden="1" customHeight="1">
      <c r="D635" s="174"/>
      <c r="E635" s="174"/>
    </row>
    <row r="636" spans="4:5" ht="15.75" hidden="1" customHeight="1">
      <c r="D636" s="174"/>
      <c r="E636" s="174"/>
    </row>
    <row r="637" spans="4:5" ht="15.75" hidden="1" customHeight="1">
      <c r="D637" s="174"/>
      <c r="E637" s="174"/>
    </row>
    <row r="638" spans="4:5" ht="15.75" hidden="1" customHeight="1">
      <c r="D638" s="174"/>
      <c r="E638" s="174"/>
    </row>
    <row r="639" spans="4:5" ht="15.75" hidden="1" customHeight="1">
      <c r="D639" s="174"/>
      <c r="E639" s="174"/>
    </row>
    <row r="640" spans="4:5" ht="15.75" hidden="1" customHeight="1">
      <c r="D640" s="174"/>
      <c r="E640" s="174"/>
    </row>
    <row r="641" spans="4:5" ht="15.75" hidden="1" customHeight="1">
      <c r="D641" s="174"/>
      <c r="E641" s="174"/>
    </row>
    <row r="642" spans="4:5" ht="15.75" hidden="1" customHeight="1">
      <c r="D642" s="174"/>
      <c r="E642" s="174"/>
    </row>
    <row r="643" spans="4:5" ht="15.75" hidden="1" customHeight="1">
      <c r="D643" s="174"/>
      <c r="E643" s="174"/>
    </row>
    <row r="644" spans="4:5" ht="15.75" hidden="1" customHeight="1">
      <c r="D644" s="174"/>
      <c r="E644" s="174"/>
    </row>
    <row r="645" spans="4:5" ht="15.75" hidden="1" customHeight="1">
      <c r="D645" s="174"/>
      <c r="E645" s="174"/>
    </row>
    <row r="646" spans="4:5" ht="15.75" hidden="1" customHeight="1">
      <c r="D646" s="174"/>
      <c r="E646" s="174"/>
    </row>
    <row r="647" spans="4:5" ht="15.75" hidden="1" customHeight="1">
      <c r="D647" s="174"/>
      <c r="E647" s="174"/>
    </row>
    <row r="648" spans="4:5" ht="15.75" hidden="1" customHeight="1">
      <c r="D648" s="174"/>
      <c r="E648" s="174"/>
    </row>
    <row r="649" spans="4:5" ht="15.75" hidden="1" customHeight="1">
      <c r="D649" s="174"/>
      <c r="E649" s="174"/>
    </row>
    <row r="650" spans="4:5" ht="15.75" hidden="1" customHeight="1">
      <c r="D650" s="174"/>
      <c r="E650" s="174"/>
    </row>
    <row r="651" spans="4:5" ht="15.75" hidden="1" customHeight="1">
      <c r="D651" s="174"/>
      <c r="E651" s="174"/>
    </row>
    <row r="652" spans="4:5" ht="15.75" hidden="1" customHeight="1">
      <c r="D652" s="174"/>
      <c r="E652" s="174"/>
    </row>
    <row r="653" spans="4:5" ht="15.75" hidden="1" customHeight="1">
      <c r="D653" s="174"/>
      <c r="E653" s="174"/>
    </row>
    <row r="654" spans="4:5" ht="15.75" hidden="1" customHeight="1">
      <c r="D654" s="174"/>
      <c r="E654" s="174"/>
    </row>
    <row r="655" spans="4:5" ht="15.75" hidden="1" customHeight="1">
      <c r="D655" s="174"/>
      <c r="E655" s="174"/>
    </row>
    <row r="656" spans="4:5" ht="15.75" hidden="1" customHeight="1">
      <c r="D656" s="174"/>
      <c r="E656" s="174"/>
    </row>
    <row r="657" spans="4:5" ht="15.75" hidden="1" customHeight="1">
      <c r="D657" s="174"/>
      <c r="E657" s="174"/>
    </row>
    <row r="658" spans="4:5" ht="15.75" hidden="1" customHeight="1">
      <c r="D658" s="174"/>
      <c r="E658" s="174"/>
    </row>
    <row r="659" spans="4:5" ht="15.75" hidden="1" customHeight="1">
      <c r="D659" s="174"/>
      <c r="E659" s="174"/>
    </row>
    <row r="660" spans="4:5" ht="15.75" hidden="1" customHeight="1">
      <c r="D660" s="174"/>
      <c r="E660" s="174"/>
    </row>
    <row r="661" spans="4:5" ht="15.75" hidden="1" customHeight="1">
      <c r="D661" s="174"/>
      <c r="E661" s="174"/>
    </row>
    <row r="662" spans="4:5" ht="15.75" hidden="1" customHeight="1">
      <c r="D662" s="174"/>
      <c r="E662" s="174"/>
    </row>
    <row r="663" spans="4:5" ht="15.75" hidden="1" customHeight="1">
      <c r="D663" s="174"/>
      <c r="E663" s="174"/>
    </row>
    <row r="664" spans="4:5" ht="15.75" hidden="1" customHeight="1">
      <c r="D664" s="174"/>
      <c r="E664" s="174"/>
    </row>
    <row r="665" spans="4:5" ht="15.75" hidden="1" customHeight="1">
      <c r="D665" s="174"/>
      <c r="E665" s="174"/>
    </row>
    <row r="666" spans="4:5" ht="15.75" hidden="1" customHeight="1">
      <c r="D666" s="174"/>
      <c r="E666" s="174"/>
    </row>
    <row r="667" spans="4:5" ht="15.75" hidden="1" customHeight="1">
      <c r="D667" s="174"/>
      <c r="E667" s="174"/>
    </row>
    <row r="668" spans="4:5" ht="15.75" hidden="1" customHeight="1">
      <c r="D668" s="174"/>
      <c r="E668" s="174"/>
    </row>
    <row r="669" spans="4:5" ht="15.75" hidden="1" customHeight="1">
      <c r="D669" s="174"/>
      <c r="E669" s="174"/>
    </row>
    <row r="670" spans="4:5" ht="15.75" hidden="1" customHeight="1">
      <c r="D670" s="174"/>
      <c r="E670" s="174"/>
    </row>
    <row r="671" spans="4:5" ht="15.75" hidden="1" customHeight="1">
      <c r="D671" s="174"/>
      <c r="E671" s="174"/>
    </row>
    <row r="672" spans="4:5" ht="15.75" hidden="1" customHeight="1">
      <c r="D672" s="174"/>
      <c r="E672" s="174"/>
    </row>
    <row r="673" spans="4:5" ht="15.75" hidden="1" customHeight="1">
      <c r="D673" s="174"/>
      <c r="E673" s="174"/>
    </row>
    <row r="674" spans="4:5" ht="15.75" hidden="1" customHeight="1">
      <c r="D674" s="174"/>
      <c r="E674" s="174"/>
    </row>
    <row r="675" spans="4:5" ht="15.75" hidden="1" customHeight="1">
      <c r="D675" s="174"/>
      <c r="E675" s="174"/>
    </row>
    <row r="676" spans="4:5" ht="15.75" hidden="1" customHeight="1">
      <c r="D676" s="174"/>
      <c r="E676" s="174"/>
    </row>
    <row r="677" spans="4:5" ht="15.75" hidden="1" customHeight="1">
      <c r="D677" s="174"/>
      <c r="E677" s="174"/>
    </row>
    <row r="678" spans="4:5" ht="15.75" hidden="1" customHeight="1">
      <c r="D678" s="174"/>
      <c r="E678" s="174"/>
    </row>
    <row r="679" spans="4:5" ht="15.75" hidden="1" customHeight="1">
      <c r="D679" s="174"/>
      <c r="E679" s="174"/>
    </row>
    <row r="680" spans="4:5" ht="15.75" hidden="1" customHeight="1">
      <c r="D680" s="174"/>
      <c r="E680" s="174"/>
    </row>
    <row r="681" spans="4:5" ht="15.75" hidden="1" customHeight="1">
      <c r="D681" s="174"/>
      <c r="E681" s="174"/>
    </row>
    <row r="682" spans="4:5" ht="15.75" hidden="1" customHeight="1">
      <c r="D682" s="174"/>
      <c r="E682" s="174"/>
    </row>
    <row r="683" spans="4:5" ht="15.75" hidden="1" customHeight="1">
      <c r="D683" s="174"/>
      <c r="E683" s="174"/>
    </row>
    <row r="684" spans="4:5" ht="15.75" hidden="1" customHeight="1">
      <c r="D684" s="174"/>
      <c r="E684" s="174"/>
    </row>
    <row r="685" spans="4:5" ht="15.75" hidden="1" customHeight="1">
      <c r="D685" s="174"/>
      <c r="E685" s="174"/>
    </row>
    <row r="686" spans="4:5" ht="15.75" hidden="1" customHeight="1">
      <c r="D686" s="174"/>
      <c r="E686" s="174"/>
    </row>
    <row r="687" spans="4:5" ht="15.75" hidden="1" customHeight="1">
      <c r="D687" s="174"/>
      <c r="E687" s="174"/>
    </row>
    <row r="688" spans="4:5" ht="15.75" hidden="1" customHeight="1">
      <c r="D688" s="174"/>
      <c r="E688" s="174"/>
    </row>
    <row r="689" spans="4:5" ht="15.75" hidden="1" customHeight="1">
      <c r="D689" s="174"/>
      <c r="E689" s="174"/>
    </row>
    <row r="690" spans="4:5" ht="15.75" hidden="1" customHeight="1">
      <c r="D690" s="174"/>
      <c r="E690" s="174"/>
    </row>
    <row r="691" spans="4:5" ht="15.75" hidden="1" customHeight="1">
      <c r="D691" s="174"/>
      <c r="E691" s="174"/>
    </row>
    <row r="692" spans="4:5" ht="15.75" hidden="1" customHeight="1">
      <c r="D692" s="174"/>
      <c r="E692" s="174"/>
    </row>
    <row r="693" spans="4:5" ht="15.75" hidden="1" customHeight="1">
      <c r="D693" s="174"/>
      <c r="E693" s="174"/>
    </row>
    <row r="694" spans="4:5" ht="15.75" hidden="1" customHeight="1">
      <c r="D694" s="174"/>
      <c r="E694" s="174"/>
    </row>
    <row r="695" spans="4:5" ht="15.75" hidden="1" customHeight="1">
      <c r="D695" s="174"/>
      <c r="E695" s="174"/>
    </row>
    <row r="696" spans="4:5" ht="15.75" hidden="1" customHeight="1">
      <c r="D696" s="174"/>
      <c r="E696" s="174"/>
    </row>
    <row r="697" spans="4:5" ht="15.75" hidden="1" customHeight="1">
      <c r="D697" s="174"/>
      <c r="E697" s="174"/>
    </row>
    <row r="698" spans="4:5" ht="15.75" hidden="1" customHeight="1">
      <c r="D698" s="174"/>
      <c r="E698" s="174"/>
    </row>
    <row r="699" spans="4:5" ht="15.75" hidden="1" customHeight="1">
      <c r="D699" s="174"/>
      <c r="E699" s="174"/>
    </row>
    <row r="700" spans="4:5" ht="15.75" hidden="1" customHeight="1">
      <c r="D700" s="174"/>
      <c r="E700" s="174"/>
    </row>
    <row r="701" spans="4:5" ht="15.75" hidden="1" customHeight="1">
      <c r="D701" s="174"/>
      <c r="E701" s="174"/>
    </row>
    <row r="702" spans="4:5" ht="15.75" hidden="1" customHeight="1">
      <c r="D702" s="174"/>
      <c r="E702" s="174"/>
    </row>
    <row r="703" spans="4:5" ht="15.75" hidden="1" customHeight="1">
      <c r="D703" s="174"/>
      <c r="E703" s="174"/>
    </row>
    <row r="704" spans="4:5" ht="15.75" hidden="1" customHeight="1">
      <c r="D704" s="174"/>
      <c r="E704" s="174"/>
    </row>
    <row r="705" spans="4:5" ht="15.75" hidden="1" customHeight="1">
      <c r="D705" s="174"/>
      <c r="E705" s="174"/>
    </row>
    <row r="706" spans="4:5" ht="15.75" hidden="1" customHeight="1">
      <c r="D706" s="174"/>
      <c r="E706" s="174"/>
    </row>
    <row r="707" spans="4:5" ht="15.75" hidden="1" customHeight="1">
      <c r="D707" s="174"/>
      <c r="E707" s="174"/>
    </row>
    <row r="708" spans="4:5" ht="15.75" hidden="1" customHeight="1">
      <c r="D708" s="174"/>
      <c r="E708" s="174"/>
    </row>
    <row r="709" spans="4:5" ht="15.75" hidden="1" customHeight="1">
      <c r="D709" s="174"/>
      <c r="E709" s="174"/>
    </row>
    <row r="710" spans="4:5" ht="15.75" hidden="1" customHeight="1">
      <c r="D710" s="174"/>
      <c r="E710" s="174"/>
    </row>
    <row r="711" spans="4:5" ht="15.75" hidden="1" customHeight="1">
      <c r="D711" s="174"/>
      <c r="E711" s="174"/>
    </row>
    <row r="712" spans="4:5" ht="15.75" hidden="1" customHeight="1">
      <c r="D712" s="174"/>
      <c r="E712" s="174"/>
    </row>
    <row r="713" spans="4:5" ht="15.75" hidden="1" customHeight="1">
      <c r="D713" s="174"/>
      <c r="E713" s="174"/>
    </row>
    <row r="714" spans="4:5" ht="15.75" hidden="1" customHeight="1">
      <c r="D714" s="174"/>
      <c r="E714" s="174"/>
    </row>
    <row r="715" spans="4:5" ht="15.75" hidden="1" customHeight="1">
      <c r="D715" s="174"/>
      <c r="E715" s="174"/>
    </row>
    <row r="716" spans="4:5" ht="15.75" hidden="1" customHeight="1">
      <c r="D716" s="174"/>
      <c r="E716" s="174"/>
    </row>
    <row r="717" spans="4:5" ht="15.75" hidden="1" customHeight="1">
      <c r="D717" s="174"/>
      <c r="E717" s="174"/>
    </row>
    <row r="718" spans="4:5" ht="15.75" hidden="1" customHeight="1">
      <c r="D718" s="174"/>
      <c r="E718" s="174"/>
    </row>
    <row r="719" spans="4:5" ht="15.75" hidden="1" customHeight="1">
      <c r="D719" s="174"/>
      <c r="E719" s="174"/>
    </row>
    <row r="720" spans="4:5" ht="15.75" hidden="1" customHeight="1">
      <c r="D720" s="174"/>
      <c r="E720" s="174"/>
    </row>
    <row r="721" spans="4:5" ht="15.75" hidden="1" customHeight="1">
      <c r="D721" s="174"/>
      <c r="E721" s="174"/>
    </row>
    <row r="722" spans="4:5" ht="15.75" hidden="1" customHeight="1">
      <c r="D722" s="174"/>
      <c r="E722" s="174"/>
    </row>
    <row r="723" spans="4:5" ht="15.75" hidden="1" customHeight="1">
      <c r="D723" s="174"/>
      <c r="E723" s="174"/>
    </row>
    <row r="724" spans="4:5" ht="15.75" hidden="1" customHeight="1">
      <c r="D724" s="174"/>
      <c r="E724" s="174"/>
    </row>
    <row r="725" spans="4:5" ht="15.75" hidden="1" customHeight="1">
      <c r="D725" s="174"/>
      <c r="E725" s="174"/>
    </row>
    <row r="726" spans="4:5" ht="15.75" hidden="1" customHeight="1">
      <c r="D726" s="174"/>
      <c r="E726" s="174"/>
    </row>
    <row r="727" spans="4:5" ht="15.75" hidden="1" customHeight="1">
      <c r="D727" s="174"/>
      <c r="E727" s="174"/>
    </row>
    <row r="728" spans="4:5" ht="15.75" hidden="1" customHeight="1">
      <c r="D728" s="174"/>
      <c r="E728" s="174"/>
    </row>
    <row r="729" spans="4:5" ht="15.75" hidden="1" customHeight="1">
      <c r="D729" s="174"/>
      <c r="E729" s="174"/>
    </row>
    <row r="730" spans="4:5" ht="15.75" hidden="1" customHeight="1">
      <c r="D730" s="174"/>
      <c r="E730" s="174"/>
    </row>
    <row r="731" spans="4:5" ht="15.75" hidden="1" customHeight="1">
      <c r="D731" s="174"/>
      <c r="E731" s="174"/>
    </row>
    <row r="732" spans="4:5" ht="15.75" hidden="1" customHeight="1">
      <c r="D732" s="174"/>
      <c r="E732" s="174"/>
    </row>
    <row r="733" spans="4:5" ht="15.75" hidden="1" customHeight="1">
      <c r="D733" s="174"/>
      <c r="E733" s="174"/>
    </row>
    <row r="734" spans="4:5" ht="15.75" hidden="1" customHeight="1">
      <c r="D734" s="174"/>
      <c r="E734" s="174"/>
    </row>
    <row r="735" spans="4:5" ht="15.75" hidden="1" customHeight="1">
      <c r="D735" s="174"/>
      <c r="E735" s="174"/>
    </row>
    <row r="736" spans="4:5" ht="15.75" hidden="1" customHeight="1">
      <c r="D736" s="174"/>
      <c r="E736" s="174"/>
    </row>
    <row r="737" spans="4:5" ht="15.75" hidden="1" customHeight="1">
      <c r="D737" s="174"/>
      <c r="E737" s="174"/>
    </row>
    <row r="738" spans="4:5" ht="15.75" hidden="1" customHeight="1">
      <c r="D738" s="174"/>
      <c r="E738" s="174"/>
    </row>
    <row r="739" spans="4:5" ht="15.75" hidden="1" customHeight="1">
      <c r="D739" s="174"/>
      <c r="E739" s="174"/>
    </row>
    <row r="740" spans="4:5" ht="15.75" hidden="1" customHeight="1">
      <c r="D740" s="174"/>
      <c r="E740" s="174"/>
    </row>
    <row r="741" spans="4:5" ht="15.75" hidden="1" customHeight="1">
      <c r="D741" s="174"/>
      <c r="E741" s="174"/>
    </row>
    <row r="742" spans="4:5" ht="15.75" hidden="1" customHeight="1">
      <c r="D742" s="174"/>
      <c r="E742" s="174"/>
    </row>
    <row r="743" spans="4:5" ht="15.75" hidden="1" customHeight="1">
      <c r="D743" s="174"/>
      <c r="E743" s="174"/>
    </row>
    <row r="744" spans="4:5" ht="15.75" hidden="1" customHeight="1">
      <c r="D744" s="174"/>
      <c r="E744" s="174"/>
    </row>
    <row r="745" spans="4:5" ht="15.75" hidden="1" customHeight="1">
      <c r="D745" s="174"/>
      <c r="E745" s="174"/>
    </row>
    <row r="746" spans="4:5" ht="15.75" hidden="1" customHeight="1">
      <c r="D746" s="174"/>
      <c r="E746" s="174"/>
    </row>
    <row r="747" spans="4:5" ht="15.75" hidden="1" customHeight="1">
      <c r="D747" s="174"/>
      <c r="E747" s="174"/>
    </row>
    <row r="748" spans="4:5" ht="15.75" hidden="1" customHeight="1">
      <c r="D748" s="174"/>
      <c r="E748" s="174"/>
    </row>
    <row r="749" spans="4:5" ht="15.75" hidden="1" customHeight="1">
      <c r="D749" s="174"/>
      <c r="E749" s="174"/>
    </row>
    <row r="750" spans="4:5" ht="15.75" hidden="1" customHeight="1">
      <c r="D750" s="174"/>
      <c r="E750" s="174"/>
    </row>
    <row r="751" spans="4:5" ht="15.75" hidden="1" customHeight="1">
      <c r="D751" s="174"/>
      <c r="E751" s="174"/>
    </row>
    <row r="752" spans="4:5" ht="15.75" hidden="1" customHeight="1">
      <c r="D752" s="174"/>
      <c r="E752" s="174"/>
    </row>
    <row r="753" spans="4:5" ht="15.75" hidden="1" customHeight="1">
      <c r="D753" s="174"/>
      <c r="E753" s="174"/>
    </row>
    <row r="754" spans="4:5" ht="15.75" hidden="1" customHeight="1">
      <c r="D754" s="174"/>
      <c r="E754" s="174"/>
    </row>
    <row r="755" spans="4:5" ht="15.75" hidden="1" customHeight="1">
      <c r="D755" s="174"/>
      <c r="E755" s="174"/>
    </row>
    <row r="756" spans="4:5" ht="15.75" hidden="1" customHeight="1">
      <c r="D756" s="174"/>
      <c r="E756" s="174"/>
    </row>
    <row r="757" spans="4:5" ht="15.75" hidden="1" customHeight="1">
      <c r="D757" s="174"/>
      <c r="E757" s="174"/>
    </row>
    <row r="758" spans="4:5" ht="15.75" hidden="1" customHeight="1">
      <c r="D758" s="174"/>
      <c r="E758" s="174"/>
    </row>
    <row r="759" spans="4:5" ht="15.75" hidden="1" customHeight="1">
      <c r="D759" s="174"/>
      <c r="E759" s="174"/>
    </row>
    <row r="760" spans="4:5" ht="15.75" hidden="1" customHeight="1">
      <c r="D760" s="174"/>
      <c r="E760" s="174"/>
    </row>
    <row r="761" spans="4:5" ht="15.75" hidden="1" customHeight="1">
      <c r="D761" s="174"/>
      <c r="E761" s="174"/>
    </row>
    <row r="762" spans="4:5" ht="15.75" hidden="1" customHeight="1">
      <c r="D762" s="174"/>
      <c r="E762" s="174"/>
    </row>
    <row r="763" spans="4:5" ht="15.75" hidden="1" customHeight="1">
      <c r="D763" s="174"/>
      <c r="E763" s="174"/>
    </row>
    <row r="764" spans="4:5" ht="15.75" hidden="1" customHeight="1">
      <c r="D764" s="174"/>
      <c r="E764" s="174"/>
    </row>
    <row r="765" spans="4:5" ht="15.75" hidden="1" customHeight="1">
      <c r="D765" s="174"/>
      <c r="E765" s="174"/>
    </row>
    <row r="766" spans="4:5" ht="15.75" hidden="1" customHeight="1">
      <c r="D766" s="174"/>
      <c r="E766" s="174"/>
    </row>
    <row r="767" spans="4:5" ht="15.75" hidden="1" customHeight="1">
      <c r="D767" s="174"/>
      <c r="E767" s="174"/>
    </row>
    <row r="768" spans="4:5" ht="15.75" hidden="1" customHeight="1">
      <c r="D768" s="174"/>
      <c r="E768" s="174"/>
    </row>
    <row r="769" spans="4:5" ht="15.75" hidden="1" customHeight="1">
      <c r="D769" s="174"/>
      <c r="E769" s="174"/>
    </row>
    <row r="770" spans="4:5" ht="15.75" hidden="1" customHeight="1">
      <c r="D770" s="174"/>
      <c r="E770" s="174"/>
    </row>
    <row r="771" spans="4:5" ht="15.75" hidden="1" customHeight="1">
      <c r="D771" s="174"/>
      <c r="E771" s="174"/>
    </row>
    <row r="772" spans="4:5" ht="15.75" hidden="1" customHeight="1">
      <c r="D772" s="174"/>
      <c r="E772" s="174"/>
    </row>
    <row r="773" spans="4:5" ht="15.75" hidden="1" customHeight="1">
      <c r="D773" s="174"/>
      <c r="E773" s="174"/>
    </row>
    <row r="774" spans="4:5" ht="15.75" hidden="1" customHeight="1">
      <c r="D774" s="174"/>
      <c r="E774" s="174"/>
    </row>
    <row r="775" spans="4:5" ht="15.75" hidden="1" customHeight="1">
      <c r="D775" s="174"/>
      <c r="E775" s="174"/>
    </row>
    <row r="776" spans="4:5" ht="15.75" hidden="1" customHeight="1">
      <c r="D776" s="174"/>
      <c r="E776" s="174"/>
    </row>
    <row r="777" spans="4:5" ht="15.75" hidden="1" customHeight="1">
      <c r="D777" s="174"/>
      <c r="E777" s="174"/>
    </row>
    <row r="778" spans="4:5" ht="15.75" hidden="1" customHeight="1">
      <c r="D778" s="174"/>
      <c r="E778" s="174"/>
    </row>
    <row r="779" spans="4:5" ht="15.75" hidden="1" customHeight="1">
      <c r="D779" s="174"/>
      <c r="E779" s="174"/>
    </row>
    <row r="780" spans="4:5" ht="15.75" hidden="1" customHeight="1">
      <c r="D780" s="174"/>
      <c r="E780" s="174"/>
    </row>
    <row r="781" spans="4:5" ht="15.75" hidden="1" customHeight="1">
      <c r="D781" s="174"/>
      <c r="E781" s="174"/>
    </row>
    <row r="782" spans="4:5" ht="15.75" hidden="1" customHeight="1">
      <c r="D782" s="174"/>
      <c r="E782" s="174"/>
    </row>
    <row r="783" spans="4:5" ht="15.75" hidden="1" customHeight="1">
      <c r="D783" s="174"/>
      <c r="E783" s="174"/>
    </row>
    <row r="784" spans="4:5" ht="15.75" hidden="1" customHeight="1">
      <c r="D784" s="174"/>
      <c r="E784" s="174"/>
    </row>
    <row r="785" spans="4:5" ht="15.75" hidden="1" customHeight="1">
      <c r="D785" s="174"/>
      <c r="E785" s="174"/>
    </row>
    <row r="786" spans="4:5" ht="15.75" hidden="1" customHeight="1">
      <c r="D786" s="174"/>
      <c r="E786" s="174"/>
    </row>
    <row r="787" spans="4:5" ht="15.75" hidden="1" customHeight="1">
      <c r="D787" s="174"/>
      <c r="E787" s="174"/>
    </row>
    <row r="788" spans="4:5" ht="15.75" hidden="1" customHeight="1">
      <c r="D788" s="174"/>
      <c r="E788" s="174"/>
    </row>
    <row r="789" spans="4:5" ht="15.75" hidden="1" customHeight="1">
      <c r="D789" s="174"/>
      <c r="E789" s="174"/>
    </row>
    <row r="790" spans="4:5" ht="15.75" hidden="1" customHeight="1">
      <c r="D790" s="174"/>
      <c r="E790" s="174"/>
    </row>
    <row r="791" spans="4:5" ht="15.75" hidden="1" customHeight="1">
      <c r="D791" s="174"/>
      <c r="E791" s="174"/>
    </row>
    <row r="792" spans="4:5" ht="15.75" hidden="1" customHeight="1">
      <c r="D792" s="174"/>
      <c r="E792" s="174"/>
    </row>
    <row r="793" spans="4:5" ht="15.75" hidden="1" customHeight="1">
      <c r="D793" s="174"/>
      <c r="E793" s="174"/>
    </row>
    <row r="794" spans="4:5" ht="15.75" hidden="1" customHeight="1">
      <c r="D794" s="174"/>
      <c r="E794" s="174"/>
    </row>
    <row r="795" spans="4:5" ht="15.75" hidden="1" customHeight="1">
      <c r="D795" s="174"/>
      <c r="E795" s="174"/>
    </row>
    <row r="796" spans="4:5" ht="15.75" hidden="1" customHeight="1">
      <c r="D796" s="174"/>
      <c r="E796" s="174"/>
    </row>
    <row r="797" spans="4:5" ht="15.75" hidden="1" customHeight="1">
      <c r="D797" s="174"/>
      <c r="E797" s="174"/>
    </row>
    <row r="798" spans="4:5" ht="15.75" hidden="1" customHeight="1">
      <c r="D798" s="174"/>
      <c r="E798" s="174"/>
    </row>
    <row r="799" spans="4:5" ht="15.75" hidden="1" customHeight="1">
      <c r="D799" s="174"/>
      <c r="E799" s="174"/>
    </row>
    <row r="800" spans="4:5" ht="15.75" hidden="1" customHeight="1">
      <c r="D800" s="174"/>
      <c r="E800" s="174"/>
    </row>
    <row r="801" spans="4:5" ht="15.75" hidden="1" customHeight="1">
      <c r="D801" s="174"/>
      <c r="E801" s="174"/>
    </row>
    <row r="802" spans="4:5" ht="15.75" hidden="1" customHeight="1">
      <c r="D802" s="174"/>
      <c r="E802" s="174"/>
    </row>
    <row r="803" spans="4:5" ht="15.75" hidden="1" customHeight="1">
      <c r="D803" s="174"/>
      <c r="E803" s="174"/>
    </row>
    <row r="804" spans="4:5" ht="15.75" hidden="1" customHeight="1">
      <c r="D804" s="174"/>
      <c r="E804" s="174"/>
    </row>
    <row r="805" spans="4:5" ht="15.75" hidden="1" customHeight="1">
      <c r="D805" s="174"/>
      <c r="E805" s="174"/>
    </row>
    <row r="806" spans="4:5" ht="15.75" hidden="1" customHeight="1">
      <c r="D806" s="174"/>
      <c r="E806" s="174"/>
    </row>
    <row r="807" spans="4:5" ht="15.75" hidden="1" customHeight="1">
      <c r="D807" s="174"/>
      <c r="E807" s="174"/>
    </row>
    <row r="808" spans="4:5" ht="15.75" hidden="1" customHeight="1">
      <c r="D808" s="174"/>
      <c r="E808" s="174"/>
    </row>
    <row r="809" spans="4:5" ht="15.75" hidden="1" customHeight="1">
      <c r="D809" s="174"/>
      <c r="E809" s="174"/>
    </row>
    <row r="810" spans="4:5" ht="15.75" hidden="1" customHeight="1">
      <c r="D810" s="174"/>
      <c r="E810" s="174"/>
    </row>
    <row r="811" spans="4:5" ht="15.75" hidden="1" customHeight="1">
      <c r="D811" s="174"/>
      <c r="E811" s="174"/>
    </row>
    <row r="812" spans="4:5" ht="15.75" hidden="1" customHeight="1">
      <c r="D812" s="174"/>
      <c r="E812" s="174"/>
    </row>
    <row r="813" spans="4:5" ht="15.75" hidden="1" customHeight="1">
      <c r="D813" s="174"/>
      <c r="E813" s="174"/>
    </row>
    <row r="814" spans="4:5" ht="15.75" hidden="1" customHeight="1">
      <c r="D814" s="174"/>
      <c r="E814" s="174"/>
    </row>
    <row r="815" spans="4:5" ht="15.75" hidden="1" customHeight="1">
      <c r="D815" s="174"/>
      <c r="E815" s="174"/>
    </row>
    <row r="816" spans="4:5" ht="15.75" hidden="1" customHeight="1">
      <c r="D816" s="174"/>
      <c r="E816" s="174"/>
    </row>
    <row r="817" spans="4:5" ht="15.75" hidden="1" customHeight="1">
      <c r="D817" s="174"/>
      <c r="E817" s="174"/>
    </row>
    <row r="818" spans="4:5" ht="15.75" hidden="1" customHeight="1">
      <c r="D818" s="174"/>
      <c r="E818" s="174"/>
    </row>
    <row r="819" spans="4:5" ht="15.75" hidden="1" customHeight="1">
      <c r="D819" s="174"/>
      <c r="E819" s="174"/>
    </row>
    <row r="820" spans="4:5" ht="15.75" hidden="1" customHeight="1">
      <c r="D820" s="174"/>
      <c r="E820" s="174"/>
    </row>
    <row r="821" spans="4:5" ht="15.75" hidden="1" customHeight="1">
      <c r="D821" s="174"/>
      <c r="E821" s="174"/>
    </row>
    <row r="822" spans="4:5" ht="15.75" hidden="1" customHeight="1">
      <c r="D822" s="174"/>
      <c r="E822" s="174"/>
    </row>
    <row r="823" spans="4:5" ht="15.75" hidden="1" customHeight="1">
      <c r="D823" s="174"/>
      <c r="E823" s="174"/>
    </row>
    <row r="824" spans="4:5" ht="15.75" hidden="1" customHeight="1">
      <c r="D824" s="174"/>
      <c r="E824" s="174"/>
    </row>
    <row r="825" spans="4:5" ht="15.75" hidden="1" customHeight="1">
      <c r="D825" s="174"/>
      <c r="E825" s="174"/>
    </row>
    <row r="826" spans="4:5" ht="15.75" hidden="1" customHeight="1">
      <c r="D826" s="174"/>
      <c r="E826" s="174"/>
    </row>
    <row r="827" spans="4:5" ht="15.75" hidden="1" customHeight="1">
      <c r="D827" s="174"/>
      <c r="E827" s="174"/>
    </row>
    <row r="828" spans="4:5" ht="15.75" hidden="1" customHeight="1">
      <c r="D828" s="174"/>
      <c r="E828" s="174"/>
    </row>
    <row r="829" spans="4:5" ht="15.75" hidden="1" customHeight="1">
      <c r="D829" s="174"/>
      <c r="E829" s="174"/>
    </row>
    <row r="830" spans="4:5" ht="15.75" hidden="1" customHeight="1">
      <c r="D830" s="174"/>
      <c r="E830" s="174"/>
    </row>
    <row r="831" spans="4:5" ht="15.75" hidden="1" customHeight="1">
      <c r="D831" s="174"/>
      <c r="E831" s="174"/>
    </row>
    <row r="832" spans="4:5" ht="15.75" hidden="1" customHeight="1">
      <c r="D832" s="174"/>
      <c r="E832" s="174"/>
    </row>
    <row r="833" spans="4:5" ht="15.75" hidden="1" customHeight="1">
      <c r="D833" s="174"/>
      <c r="E833" s="174"/>
    </row>
    <row r="834" spans="4:5" ht="15.75" hidden="1" customHeight="1">
      <c r="D834" s="174"/>
      <c r="E834" s="174"/>
    </row>
    <row r="835" spans="4:5" ht="15.75" hidden="1" customHeight="1">
      <c r="D835" s="174"/>
      <c r="E835" s="174"/>
    </row>
    <row r="836" spans="4:5" ht="15.75" hidden="1" customHeight="1">
      <c r="D836" s="174"/>
      <c r="E836" s="174"/>
    </row>
    <row r="837" spans="4:5" ht="15.75" hidden="1" customHeight="1">
      <c r="D837" s="174"/>
      <c r="E837" s="174"/>
    </row>
    <row r="838" spans="4:5" ht="15.75" hidden="1" customHeight="1">
      <c r="D838" s="174"/>
      <c r="E838" s="174"/>
    </row>
    <row r="839" spans="4:5" ht="15.75" hidden="1" customHeight="1">
      <c r="D839" s="174"/>
      <c r="E839" s="174"/>
    </row>
    <row r="840" spans="4:5" ht="15.75" hidden="1" customHeight="1">
      <c r="D840" s="174"/>
      <c r="E840" s="174"/>
    </row>
    <row r="841" spans="4:5" ht="15.75" hidden="1" customHeight="1">
      <c r="D841" s="174"/>
      <c r="E841" s="174"/>
    </row>
    <row r="842" spans="4:5" ht="15.75" hidden="1" customHeight="1">
      <c r="D842" s="174"/>
      <c r="E842" s="174"/>
    </row>
    <row r="843" spans="4:5" ht="15.75" hidden="1" customHeight="1">
      <c r="D843" s="174"/>
      <c r="E843" s="174"/>
    </row>
    <row r="844" spans="4:5" ht="15.75" hidden="1" customHeight="1">
      <c r="D844" s="174"/>
      <c r="E844" s="174"/>
    </row>
    <row r="845" spans="4:5" ht="15.75" hidden="1" customHeight="1">
      <c r="D845" s="174"/>
      <c r="E845" s="174"/>
    </row>
    <row r="846" spans="4:5" ht="15.75" hidden="1" customHeight="1">
      <c r="D846" s="174"/>
      <c r="E846" s="174"/>
    </row>
    <row r="847" spans="4:5" ht="15.75" hidden="1" customHeight="1">
      <c r="D847" s="174"/>
      <c r="E847" s="174"/>
    </row>
    <row r="848" spans="4:5" ht="15.75" hidden="1" customHeight="1">
      <c r="D848" s="174"/>
      <c r="E848" s="174"/>
    </row>
    <row r="849" spans="4:5" ht="15.75" hidden="1" customHeight="1">
      <c r="D849" s="174"/>
      <c r="E849" s="174"/>
    </row>
    <row r="850" spans="4:5" ht="15.75" hidden="1" customHeight="1">
      <c r="D850" s="174"/>
      <c r="E850" s="174"/>
    </row>
    <row r="851" spans="4:5" ht="15.75" hidden="1" customHeight="1">
      <c r="D851" s="174"/>
      <c r="E851" s="174"/>
    </row>
    <row r="852" spans="4:5" ht="15.75" hidden="1" customHeight="1">
      <c r="D852" s="174"/>
      <c r="E852" s="174"/>
    </row>
    <row r="853" spans="4:5" ht="15.75" hidden="1" customHeight="1">
      <c r="D853" s="174"/>
      <c r="E853" s="174"/>
    </row>
    <row r="854" spans="4:5" ht="15.75" hidden="1" customHeight="1">
      <c r="D854" s="174"/>
      <c r="E854" s="174"/>
    </row>
    <row r="855" spans="4:5" ht="15.75" hidden="1" customHeight="1">
      <c r="D855" s="174"/>
      <c r="E855" s="174"/>
    </row>
    <row r="856" spans="4:5" ht="15.75" hidden="1" customHeight="1">
      <c r="D856" s="174"/>
      <c r="E856" s="174"/>
    </row>
    <row r="857" spans="4:5" ht="15.75" hidden="1" customHeight="1">
      <c r="D857" s="174"/>
      <c r="E857" s="174"/>
    </row>
    <row r="858" spans="4:5" ht="15.75" hidden="1" customHeight="1">
      <c r="D858" s="174"/>
      <c r="E858" s="174"/>
    </row>
    <row r="859" spans="4:5" ht="15.75" hidden="1" customHeight="1">
      <c r="D859" s="174"/>
      <c r="E859" s="174"/>
    </row>
    <row r="860" spans="4:5" ht="15.75" hidden="1" customHeight="1">
      <c r="D860" s="174"/>
      <c r="E860" s="174"/>
    </row>
    <row r="861" spans="4:5" ht="15.75" hidden="1" customHeight="1">
      <c r="D861" s="174"/>
      <c r="E861" s="174"/>
    </row>
    <row r="862" spans="4:5" ht="15.75" hidden="1" customHeight="1">
      <c r="D862" s="174"/>
      <c r="E862" s="174"/>
    </row>
    <row r="863" spans="4:5" ht="15.75" hidden="1" customHeight="1">
      <c r="D863" s="174"/>
      <c r="E863" s="174"/>
    </row>
    <row r="864" spans="4:5" ht="15.75" hidden="1" customHeight="1">
      <c r="D864" s="174"/>
      <c r="E864" s="174"/>
    </row>
    <row r="865" spans="4:5" ht="15.75" hidden="1" customHeight="1">
      <c r="D865" s="174"/>
      <c r="E865" s="174"/>
    </row>
    <row r="866" spans="4:5" ht="15.75" hidden="1" customHeight="1">
      <c r="D866" s="174"/>
      <c r="E866" s="174"/>
    </row>
    <row r="867" spans="4:5" ht="15.75" hidden="1" customHeight="1">
      <c r="D867" s="174"/>
      <c r="E867" s="174"/>
    </row>
    <row r="868" spans="4:5" ht="15.75" hidden="1" customHeight="1">
      <c r="D868" s="174"/>
      <c r="E868" s="174"/>
    </row>
    <row r="869" spans="4:5" ht="15.75" hidden="1" customHeight="1">
      <c r="D869" s="174"/>
      <c r="E869" s="174"/>
    </row>
    <row r="870" spans="4:5" ht="15.75" hidden="1" customHeight="1">
      <c r="D870" s="174"/>
      <c r="E870" s="174"/>
    </row>
    <row r="871" spans="4:5" ht="15.75" hidden="1" customHeight="1">
      <c r="D871" s="174"/>
      <c r="E871" s="174"/>
    </row>
    <row r="872" spans="4:5" ht="15.75" hidden="1" customHeight="1">
      <c r="D872" s="174"/>
      <c r="E872" s="174"/>
    </row>
    <row r="873" spans="4:5" ht="15.75" hidden="1" customHeight="1">
      <c r="D873" s="174"/>
      <c r="E873" s="174"/>
    </row>
    <row r="874" spans="4:5" ht="15.75" hidden="1" customHeight="1">
      <c r="D874" s="174"/>
      <c r="E874" s="174"/>
    </row>
    <row r="875" spans="4:5" ht="15.75" hidden="1" customHeight="1">
      <c r="D875" s="174"/>
      <c r="E875" s="174"/>
    </row>
    <row r="876" spans="4:5" ht="15.75" hidden="1" customHeight="1">
      <c r="D876" s="174"/>
      <c r="E876" s="174"/>
    </row>
    <row r="877" spans="4:5" ht="15.75" hidden="1" customHeight="1">
      <c r="D877" s="174"/>
      <c r="E877" s="174"/>
    </row>
    <row r="878" spans="4:5" ht="15.75" hidden="1" customHeight="1">
      <c r="D878" s="174"/>
      <c r="E878" s="174"/>
    </row>
    <row r="879" spans="4:5" ht="15.75" hidden="1" customHeight="1">
      <c r="D879" s="174"/>
      <c r="E879" s="174"/>
    </row>
    <row r="880" spans="4:5" ht="15.75" hidden="1" customHeight="1">
      <c r="D880" s="174"/>
      <c r="E880" s="174"/>
    </row>
    <row r="881" spans="4:5" ht="15.75" hidden="1" customHeight="1">
      <c r="D881" s="174"/>
      <c r="E881" s="174"/>
    </row>
    <row r="882" spans="4:5" ht="15.75" hidden="1" customHeight="1">
      <c r="D882" s="174"/>
      <c r="E882" s="174"/>
    </row>
    <row r="883" spans="4:5" ht="15.75" hidden="1" customHeight="1">
      <c r="D883" s="174"/>
      <c r="E883" s="174"/>
    </row>
    <row r="884" spans="4:5" ht="15.75" hidden="1" customHeight="1">
      <c r="D884" s="174"/>
      <c r="E884" s="174"/>
    </row>
    <row r="885" spans="4:5" ht="15.75" hidden="1" customHeight="1">
      <c r="D885" s="174"/>
      <c r="E885" s="174"/>
    </row>
    <row r="886" spans="4:5" ht="15.75" hidden="1" customHeight="1">
      <c r="D886" s="174"/>
      <c r="E886" s="174"/>
    </row>
    <row r="887" spans="4:5" ht="15.75" hidden="1" customHeight="1">
      <c r="D887" s="174"/>
      <c r="E887" s="174"/>
    </row>
    <row r="888" spans="4:5" ht="15.75" hidden="1" customHeight="1">
      <c r="D888" s="174"/>
      <c r="E888" s="174"/>
    </row>
    <row r="889" spans="4:5" ht="15.75" hidden="1" customHeight="1">
      <c r="D889" s="174"/>
      <c r="E889" s="174"/>
    </row>
    <row r="890" spans="4:5" ht="15.75" hidden="1" customHeight="1">
      <c r="D890" s="174"/>
      <c r="E890" s="174"/>
    </row>
    <row r="891" spans="4:5" ht="15.75" hidden="1" customHeight="1">
      <c r="D891" s="174"/>
      <c r="E891" s="174"/>
    </row>
    <row r="892" spans="4:5" ht="15.75" hidden="1" customHeight="1">
      <c r="D892" s="174"/>
      <c r="E892" s="174"/>
    </row>
    <row r="893" spans="4:5" ht="15.75" hidden="1" customHeight="1">
      <c r="D893" s="174"/>
      <c r="E893" s="174"/>
    </row>
    <row r="894" spans="4:5" ht="15.75" hidden="1" customHeight="1">
      <c r="D894" s="174"/>
      <c r="E894" s="174"/>
    </row>
    <row r="895" spans="4:5" ht="15.75" hidden="1" customHeight="1">
      <c r="D895" s="174"/>
      <c r="E895" s="174"/>
    </row>
    <row r="896" spans="4:5" ht="15.75" hidden="1" customHeight="1">
      <c r="D896" s="174"/>
      <c r="E896" s="174"/>
    </row>
    <row r="897" spans="4:5" ht="15.75" hidden="1" customHeight="1">
      <c r="D897" s="174"/>
      <c r="E897" s="174"/>
    </row>
    <row r="898" spans="4:5" ht="15.75" hidden="1" customHeight="1">
      <c r="D898" s="174"/>
      <c r="E898" s="174"/>
    </row>
    <row r="899" spans="4:5" ht="15.75" hidden="1" customHeight="1">
      <c r="D899" s="174"/>
      <c r="E899" s="174"/>
    </row>
    <row r="900" spans="4:5" ht="15.75" hidden="1" customHeight="1">
      <c r="D900" s="174"/>
      <c r="E900" s="174"/>
    </row>
    <row r="901" spans="4:5" ht="15.75" hidden="1" customHeight="1">
      <c r="D901" s="174"/>
      <c r="E901" s="174"/>
    </row>
    <row r="902" spans="4:5" ht="15.75" hidden="1" customHeight="1">
      <c r="D902" s="174"/>
      <c r="E902" s="174"/>
    </row>
    <row r="903" spans="4:5" ht="15.75" hidden="1" customHeight="1">
      <c r="D903" s="174"/>
      <c r="E903" s="174"/>
    </row>
    <row r="904" spans="4:5" ht="15.75" hidden="1" customHeight="1">
      <c r="D904" s="174"/>
      <c r="E904" s="174"/>
    </row>
    <row r="905" spans="4:5" ht="15.75" hidden="1" customHeight="1">
      <c r="D905" s="174"/>
      <c r="E905" s="174"/>
    </row>
    <row r="906" spans="4:5" ht="15.75" hidden="1" customHeight="1">
      <c r="D906" s="174"/>
      <c r="E906" s="174"/>
    </row>
    <row r="907" spans="4:5" ht="15.75" hidden="1" customHeight="1">
      <c r="D907" s="174"/>
      <c r="E907" s="174"/>
    </row>
    <row r="908" spans="4:5" ht="15.75" hidden="1" customHeight="1">
      <c r="D908" s="174"/>
      <c r="E908" s="174"/>
    </row>
    <row r="909" spans="4:5" ht="15.75" hidden="1" customHeight="1">
      <c r="D909" s="174"/>
      <c r="E909" s="174"/>
    </row>
    <row r="910" spans="4:5" ht="15.75" hidden="1" customHeight="1">
      <c r="D910" s="174"/>
      <c r="E910" s="174"/>
    </row>
    <row r="911" spans="4:5" ht="15.75" hidden="1" customHeight="1">
      <c r="D911" s="174"/>
      <c r="E911" s="174"/>
    </row>
    <row r="912" spans="4:5" ht="15.75" hidden="1" customHeight="1">
      <c r="D912" s="174"/>
      <c r="E912" s="174"/>
    </row>
    <row r="913" spans="4:5" ht="15.75" hidden="1" customHeight="1">
      <c r="D913" s="174"/>
      <c r="E913" s="174"/>
    </row>
    <row r="914" spans="4:5" ht="15.75" hidden="1" customHeight="1">
      <c r="D914" s="174"/>
      <c r="E914" s="174"/>
    </row>
    <row r="915" spans="4:5" ht="15.75" hidden="1" customHeight="1">
      <c r="D915" s="174"/>
      <c r="E915" s="174"/>
    </row>
    <row r="916" spans="4:5" ht="15.75" hidden="1" customHeight="1">
      <c r="D916" s="174"/>
      <c r="E916" s="174"/>
    </row>
    <row r="917" spans="4:5" ht="15.75" hidden="1" customHeight="1">
      <c r="D917" s="174"/>
      <c r="E917" s="174"/>
    </row>
    <row r="918" spans="4:5" ht="15.75" hidden="1" customHeight="1">
      <c r="D918" s="174"/>
      <c r="E918" s="174"/>
    </row>
    <row r="919" spans="4:5" ht="15.75" hidden="1" customHeight="1">
      <c r="D919" s="174"/>
      <c r="E919" s="174"/>
    </row>
    <row r="920" spans="4:5" ht="15.75" hidden="1" customHeight="1">
      <c r="D920" s="174"/>
      <c r="E920" s="174"/>
    </row>
    <row r="921" spans="4:5" ht="15.75" hidden="1" customHeight="1">
      <c r="D921" s="174"/>
      <c r="E921" s="174"/>
    </row>
    <row r="922" spans="4:5" ht="15.75" hidden="1" customHeight="1">
      <c r="D922" s="174"/>
      <c r="E922" s="174"/>
    </row>
    <row r="923" spans="4:5" ht="15.75" hidden="1" customHeight="1">
      <c r="D923" s="174"/>
      <c r="E923" s="174"/>
    </row>
    <row r="924" spans="4:5" ht="15.75" hidden="1" customHeight="1">
      <c r="D924" s="174"/>
      <c r="E924" s="174"/>
    </row>
    <row r="925" spans="4:5" ht="15.75" hidden="1" customHeight="1">
      <c r="D925" s="174"/>
      <c r="E925" s="174"/>
    </row>
    <row r="926" spans="4:5" ht="15.75" hidden="1" customHeight="1">
      <c r="D926" s="174"/>
      <c r="E926" s="174"/>
    </row>
    <row r="927" spans="4:5" ht="15.75" hidden="1" customHeight="1">
      <c r="D927" s="174"/>
      <c r="E927" s="174"/>
    </row>
    <row r="928" spans="4:5" ht="15.75" hidden="1" customHeight="1">
      <c r="D928" s="174"/>
      <c r="E928" s="174"/>
    </row>
    <row r="929" spans="4:5" ht="15.75" hidden="1" customHeight="1">
      <c r="D929" s="174"/>
      <c r="E929" s="174"/>
    </row>
    <row r="930" spans="4:5" ht="15.75" hidden="1" customHeight="1">
      <c r="D930" s="174"/>
      <c r="E930" s="174"/>
    </row>
    <row r="931" spans="4:5" ht="15.75" hidden="1" customHeight="1">
      <c r="D931" s="174"/>
      <c r="E931" s="174"/>
    </row>
    <row r="932" spans="4:5" ht="15.75" hidden="1" customHeight="1">
      <c r="D932" s="174"/>
      <c r="E932" s="174"/>
    </row>
    <row r="933" spans="4:5" ht="15.75" hidden="1" customHeight="1">
      <c r="D933" s="174"/>
      <c r="E933" s="174"/>
    </row>
    <row r="934" spans="4:5" ht="15.75" hidden="1" customHeight="1">
      <c r="D934" s="174"/>
      <c r="E934" s="174"/>
    </row>
    <row r="935" spans="4:5" ht="15.75" hidden="1" customHeight="1">
      <c r="D935" s="174"/>
      <c r="E935" s="174"/>
    </row>
    <row r="936" spans="4:5" ht="15.75" hidden="1" customHeight="1">
      <c r="D936" s="174"/>
      <c r="E936" s="174"/>
    </row>
    <row r="937" spans="4:5" ht="15.75" hidden="1" customHeight="1">
      <c r="D937" s="174"/>
      <c r="E937" s="174"/>
    </row>
    <row r="938" spans="4:5" ht="15.75" hidden="1" customHeight="1">
      <c r="D938" s="174"/>
      <c r="E938" s="174"/>
    </row>
    <row r="939" spans="4:5" ht="15.75" hidden="1" customHeight="1">
      <c r="D939" s="174"/>
      <c r="E939" s="174"/>
    </row>
    <row r="940" spans="4:5" ht="15.75" hidden="1" customHeight="1">
      <c r="D940" s="174"/>
      <c r="E940" s="174"/>
    </row>
    <row r="941" spans="4:5" ht="15.75" hidden="1" customHeight="1">
      <c r="D941" s="174"/>
      <c r="E941" s="174"/>
    </row>
    <row r="942" spans="4:5" ht="15.75" hidden="1" customHeight="1">
      <c r="D942" s="174"/>
      <c r="E942" s="174"/>
    </row>
    <row r="943" spans="4:5" ht="15.75" hidden="1" customHeight="1">
      <c r="D943" s="174"/>
      <c r="E943" s="174"/>
    </row>
    <row r="944" spans="4:5" ht="15.75" hidden="1" customHeight="1">
      <c r="D944" s="174"/>
      <c r="E944" s="174"/>
    </row>
    <row r="945" spans="4:5" ht="15.75" hidden="1" customHeight="1">
      <c r="D945" s="174"/>
      <c r="E945" s="174"/>
    </row>
    <row r="946" spans="4:5" ht="15.75" hidden="1" customHeight="1">
      <c r="D946" s="174"/>
      <c r="E946" s="174"/>
    </row>
    <row r="947" spans="4:5" ht="15.75" hidden="1" customHeight="1">
      <c r="D947" s="174"/>
      <c r="E947" s="174"/>
    </row>
    <row r="948" spans="4:5" ht="15.75" hidden="1" customHeight="1">
      <c r="D948" s="174"/>
      <c r="E948" s="174"/>
    </row>
    <row r="949" spans="4:5" ht="15.75" hidden="1" customHeight="1">
      <c r="D949" s="174"/>
      <c r="E949" s="174"/>
    </row>
    <row r="950" spans="4:5" ht="15.75" hidden="1" customHeight="1">
      <c r="D950" s="174"/>
      <c r="E950" s="174"/>
    </row>
    <row r="951" spans="4:5" ht="15.75" hidden="1" customHeight="1">
      <c r="D951" s="174"/>
      <c r="E951" s="174"/>
    </row>
    <row r="952" spans="4:5" ht="15.75" hidden="1" customHeight="1">
      <c r="D952" s="174"/>
      <c r="E952" s="174"/>
    </row>
    <row r="953" spans="4:5" ht="15.75" hidden="1" customHeight="1">
      <c r="D953" s="174"/>
      <c r="E953" s="174"/>
    </row>
    <row r="954" spans="4:5" ht="15.75" hidden="1" customHeight="1">
      <c r="D954" s="174"/>
      <c r="E954" s="174"/>
    </row>
    <row r="955" spans="4:5" ht="15.75" hidden="1" customHeight="1">
      <c r="D955" s="174"/>
      <c r="E955" s="174"/>
    </row>
    <row r="956" spans="4:5" ht="15.75" hidden="1" customHeight="1">
      <c r="D956" s="174"/>
      <c r="E956" s="174"/>
    </row>
    <row r="957" spans="4:5" ht="15.75" hidden="1" customHeight="1">
      <c r="D957" s="174"/>
      <c r="E957" s="174"/>
    </row>
    <row r="958" spans="4:5" ht="15.75" hidden="1" customHeight="1">
      <c r="D958" s="174"/>
      <c r="E958" s="174"/>
    </row>
    <row r="959" spans="4:5" ht="15.75" hidden="1" customHeight="1">
      <c r="D959" s="174"/>
      <c r="E959" s="174"/>
    </row>
    <row r="960" spans="4:5" ht="15.75" hidden="1" customHeight="1">
      <c r="D960" s="174"/>
      <c r="E960" s="174"/>
    </row>
    <row r="961" spans="4:5" ht="15.75" hidden="1" customHeight="1">
      <c r="D961" s="174"/>
      <c r="E961" s="174"/>
    </row>
    <row r="962" spans="4:5" ht="15.75" hidden="1" customHeight="1">
      <c r="D962" s="174"/>
      <c r="E962" s="174"/>
    </row>
    <row r="963" spans="4:5" ht="15.75" hidden="1" customHeight="1">
      <c r="D963" s="174"/>
      <c r="E963" s="174"/>
    </row>
    <row r="964" spans="4:5" ht="15.75" hidden="1" customHeight="1">
      <c r="D964" s="174"/>
      <c r="E964" s="174"/>
    </row>
    <row r="965" spans="4:5" ht="15.75" hidden="1" customHeight="1">
      <c r="D965" s="174"/>
      <c r="E965" s="174"/>
    </row>
    <row r="966" spans="4:5" ht="15.75" hidden="1" customHeight="1">
      <c r="D966" s="174"/>
      <c r="E966" s="174"/>
    </row>
    <row r="967" spans="4:5" ht="15.75" hidden="1" customHeight="1">
      <c r="D967" s="174"/>
      <c r="E967" s="174"/>
    </row>
    <row r="968" spans="4:5" ht="15.75" hidden="1" customHeight="1">
      <c r="D968" s="174"/>
      <c r="E968" s="174"/>
    </row>
    <row r="969" spans="4:5" ht="15.75" hidden="1" customHeight="1">
      <c r="D969" s="174"/>
      <c r="E969" s="174"/>
    </row>
    <row r="970" spans="4:5" ht="15.75" hidden="1" customHeight="1">
      <c r="D970" s="174"/>
      <c r="E970" s="174"/>
    </row>
    <row r="971" spans="4:5" ht="15.75" hidden="1" customHeight="1">
      <c r="D971" s="174"/>
      <c r="E971" s="174"/>
    </row>
    <row r="972" spans="4:5" ht="15.75" hidden="1" customHeight="1">
      <c r="D972" s="174"/>
      <c r="E972" s="174"/>
    </row>
    <row r="973" spans="4:5" ht="15.75" hidden="1" customHeight="1">
      <c r="D973" s="174"/>
      <c r="E973" s="174"/>
    </row>
    <row r="974" spans="4:5" ht="15.75" hidden="1" customHeight="1">
      <c r="D974" s="174"/>
      <c r="E974" s="174"/>
    </row>
    <row r="975" spans="4:5" ht="15.75" hidden="1" customHeight="1">
      <c r="D975" s="174"/>
      <c r="E975" s="174"/>
    </row>
    <row r="976" spans="4:5" ht="15.75" hidden="1" customHeight="1">
      <c r="D976" s="174"/>
      <c r="E976" s="174"/>
    </row>
    <row r="977" spans="4:5" ht="15.75" hidden="1" customHeight="1">
      <c r="D977" s="174"/>
      <c r="E977" s="174"/>
    </row>
    <row r="978" spans="4:5" ht="15.75" hidden="1" customHeight="1">
      <c r="D978" s="174"/>
      <c r="E978" s="174"/>
    </row>
    <row r="979" spans="4:5" ht="15.75" hidden="1" customHeight="1">
      <c r="D979" s="174"/>
      <c r="E979" s="174"/>
    </row>
    <row r="980" spans="4:5" ht="15.75" hidden="1" customHeight="1">
      <c r="D980" s="174"/>
      <c r="E980" s="174"/>
    </row>
    <row r="981" spans="4:5" ht="15.75" hidden="1" customHeight="1">
      <c r="D981" s="174"/>
      <c r="E981" s="174"/>
    </row>
    <row r="982" spans="4:5" ht="15.75" hidden="1" customHeight="1">
      <c r="D982" s="174"/>
      <c r="E982" s="174"/>
    </row>
    <row r="983" spans="4:5" ht="15.75" hidden="1" customHeight="1">
      <c r="D983" s="174"/>
      <c r="E983" s="174"/>
    </row>
    <row r="984" spans="4:5" ht="15.75" hidden="1" customHeight="1">
      <c r="D984" s="174"/>
      <c r="E984" s="174"/>
    </row>
    <row r="985" spans="4:5" ht="15.75" hidden="1" customHeight="1">
      <c r="D985" s="174"/>
      <c r="E985" s="174"/>
    </row>
    <row r="986" spans="4:5" ht="15.75" hidden="1" customHeight="1">
      <c r="D986" s="174"/>
      <c r="E986" s="174"/>
    </row>
    <row r="987" spans="4:5" ht="15.75" hidden="1" customHeight="1">
      <c r="D987" s="174"/>
      <c r="E987" s="174"/>
    </row>
    <row r="988" spans="4:5" ht="15.75" hidden="1" customHeight="1">
      <c r="D988" s="174"/>
      <c r="E988" s="174"/>
    </row>
    <row r="989" spans="4:5" ht="15.75" hidden="1" customHeight="1">
      <c r="D989" s="174"/>
      <c r="E989" s="174"/>
    </row>
    <row r="990" spans="4:5" ht="15.75" hidden="1" customHeight="1">
      <c r="D990" s="174"/>
      <c r="E990" s="174"/>
    </row>
    <row r="991" spans="4:5" ht="15.75" hidden="1" customHeight="1">
      <c r="D991" s="174"/>
      <c r="E991" s="174"/>
    </row>
    <row r="992" spans="4:5" ht="15.75" hidden="1" customHeight="1">
      <c r="D992" s="174"/>
      <c r="E992" s="174"/>
    </row>
    <row r="993" spans="4:5" ht="15.75" hidden="1" customHeight="1">
      <c r="D993" s="174"/>
      <c r="E993" s="174"/>
    </row>
    <row r="994" spans="4:5" ht="15.75" hidden="1" customHeight="1">
      <c r="D994" s="174"/>
      <c r="E994" s="174"/>
    </row>
    <row r="995" spans="4:5" ht="15.75" hidden="1" customHeight="1">
      <c r="D995" s="174"/>
      <c r="E995" s="174"/>
    </row>
    <row r="996" spans="4:5" ht="15.75" hidden="1" customHeight="1">
      <c r="D996" s="174"/>
      <c r="E996" s="174"/>
    </row>
    <row r="997" spans="4:5" ht="15.75" hidden="1" customHeight="1">
      <c r="D997" s="174"/>
      <c r="E997" s="174"/>
    </row>
    <row r="998" spans="4:5" ht="15.75" hidden="1" customHeight="1">
      <c r="D998" s="174"/>
      <c r="E998" s="174"/>
    </row>
    <row r="999" spans="4:5" ht="15.75" hidden="1" customHeight="1">
      <c r="D999" s="174"/>
      <c r="E999" s="174"/>
    </row>
    <row r="1000" spans="4:5" ht="15.75" hidden="1" customHeight="1"/>
  </sheetData>
  <mergeCells count="8">
    <mergeCell ref="H1:H22"/>
    <mergeCell ref="A21:A22"/>
    <mergeCell ref="B21:B22"/>
    <mergeCell ref="C21:C22"/>
    <mergeCell ref="D21:D22"/>
    <mergeCell ref="E21:E22"/>
    <mergeCell ref="F21:F22"/>
    <mergeCell ref="G21:G22"/>
  </mergeCells>
  <conditionalFormatting sqref="G2:G4 G7:G9 G12:G14 G17:G19">
    <cfRule type="notContainsBlanks" dxfId="0" priority="1">
      <formula>LEN(TRIM(G2))&gt;0</formula>
    </cfRule>
  </conditionalFormatting>
  <dataValidations count="1">
    <dataValidation type="list" allowBlank="1" showErrorMessage="1" sqref="D161:D999" xr:uid="{00000000-0002-0000-0B00-000003000000}">
      <formula1>#REF!</formula1>
    </dataValidation>
  </dataValidation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B00-000000000000}">
          <x14:formula1>
            <xm:f>'Drop Downs'!$C$3:$C$14</xm:f>
          </x14:formula1>
          <xm:sqref>B24:B159</xm:sqref>
        </x14:dataValidation>
        <x14:dataValidation type="list" allowBlank="1" showErrorMessage="1" xr:uid="{00000000-0002-0000-0B00-000001000000}">
          <x14:formula1>
            <xm:f>'Drop Downs'!$A$3:$A$5</xm:f>
          </x14:formula1>
          <xm:sqref>E24:E159 E161:E999</xm:sqref>
        </x14:dataValidation>
        <x14:dataValidation type="list" allowBlank="1" showErrorMessage="1" xr:uid="{00000000-0002-0000-0B00-000002000000}">
          <x14:formula1>
            <xm:f>'Drop Downs'!$E$3:$E$9</xm:f>
          </x14:formula1>
          <xm:sqref>C24:C159 G24:G159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E1000"/>
  <sheetViews>
    <sheetView workbookViewId="0"/>
  </sheetViews>
  <sheetFormatPr defaultColWidth="12.625" defaultRowHeight="15" customHeight="1"/>
  <cols>
    <col min="1" max="2" width="7.625" customWidth="1"/>
    <col min="3" max="3" width="9" customWidth="1"/>
    <col min="4" max="4" width="7.625" customWidth="1"/>
    <col min="5" max="5" width="27.25" customWidth="1"/>
    <col min="6" max="6" width="7.625" customWidth="1"/>
  </cols>
  <sheetData>
    <row r="1" spans="1:5" ht="14.25">
      <c r="A1" s="1" t="s">
        <v>77</v>
      </c>
    </row>
    <row r="3" spans="1:5" ht="14.25">
      <c r="A3" s="1" t="s">
        <v>64</v>
      </c>
      <c r="C3" s="1" t="s">
        <v>57</v>
      </c>
      <c r="E3" s="230" t="s">
        <v>7</v>
      </c>
    </row>
    <row r="4" spans="1:5" ht="14.25">
      <c r="A4" s="1" t="s">
        <v>78</v>
      </c>
      <c r="C4" s="1" t="s">
        <v>58</v>
      </c>
      <c r="E4" s="230" t="s">
        <v>8</v>
      </c>
    </row>
    <row r="5" spans="1:5" ht="14.25">
      <c r="A5" s="1" t="s">
        <v>65</v>
      </c>
      <c r="C5" s="1" t="s">
        <v>59</v>
      </c>
      <c r="E5" s="230" t="s">
        <v>9</v>
      </c>
    </row>
    <row r="6" spans="1:5" ht="14.25">
      <c r="C6" s="1" t="s">
        <v>51</v>
      </c>
      <c r="E6" s="230" t="s">
        <v>10</v>
      </c>
    </row>
    <row r="7" spans="1:5" ht="14.25">
      <c r="C7" s="1" t="s">
        <v>52</v>
      </c>
      <c r="E7" s="230" t="s">
        <v>11</v>
      </c>
    </row>
    <row r="8" spans="1:5" ht="14.25">
      <c r="C8" s="1" t="s">
        <v>53</v>
      </c>
      <c r="E8" s="230" t="s">
        <v>12</v>
      </c>
    </row>
    <row r="9" spans="1:5" ht="14.25">
      <c r="C9" s="1" t="s">
        <v>44</v>
      </c>
      <c r="E9" s="230" t="s">
        <v>18</v>
      </c>
    </row>
    <row r="10" spans="1:5" ht="14.25">
      <c r="C10" s="1" t="s">
        <v>45</v>
      </c>
    </row>
    <row r="11" spans="1:5" ht="14.25">
      <c r="C11" s="1" t="s">
        <v>46</v>
      </c>
    </row>
    <row r="12" spans="1:5" ht="14.25">
      <c r="C12" s="1" t="s">
        <v>21</v>
      </c>
    </row>
    <row r="13" spans="1:5" ht="14.25">
      <c r="C13" s="1" t="s">
        <v>22</v>
      </c>
    </row>
    <row r="14" spans="1:5" ht="14.25">
      <c r="C14" s="1" t="s">
        <v>23</v>
      </c>
    </row>
    <row r="15" spans="1:5" ht="14.25">
      <c r="C15" s="1" t="s">
        <v>0</v>
      </c>
    </row>
    <row r="16" spans="1:5" ht="14.25">
      <c r="C16" s="1" t="s">
        <v>1</v>
      </c>
    </row>
    <row r="17" spans="3:3" ht="14.25">
      <c r="C17" s="1" t="s">
        <v>2</v>
      </c>
    </row>
    <row r="18" spans="3:3" ht="14.25">
      <c r="C18" s="1" t="s">
        <v>3</v>
      </c>
    </row>
    <row r="21" spans="3:3" ht="15.75" customHeight="1"/>
    <row r="22" spans="3:3" ht="15.75" customHeight="1"/>
    <row r="23" spans="3:3" ht="15.75" customHeight="1"/>
    <row r="24" spans="3:3" ht="15.75" customHeight="1"/>
    <row r="25" spans="3:3" ht="15.75" customHeight="1"/>
    <row r="26" spans="3:3" ht="15.75" customHeight="1"/>
    <row r="27" spans="3:3" ht="15.75" customHeight="1"/>
    <row r="28" spans="3:3" ht="15.75" customHeight="1"/>
    <row r="29" spans="3:3" ht="15.75" customHeight="1"/>
    <row r="30" spans="3:3" ht="15.75" customHeight="1"/>
    <row r="31" spans="3:3" ht="15.75" customHeight="1"/>
    <row r="32" spans="3: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000"/>
  <sheetViews>
    <sheetView workbookViewId="0"/>
  </sheetViews>
  <sheetFormatPr defaultColWidth="12.625" defaultRowHeight="15" customHeight="1"/>
  <cols>
    <col min="1" max="1" width="19.75" customWidth="1"/>
    <col min="2" max="5" width="6.125" customWidth="1"/>
    <col min="6" max="7" width="6.625" customWidth="1"/>
    <col min="8" max="8" width="13.125" customWidth="1"/>
    <col min="9" max="14" width="6.125" customWidth="1"/>
    <col min="15" max="15" width="13.75" customWidth="1"/>
    <col min="16" max="18" width="6.125" customWidth="1"/>
    <col min="19" max="19" width="7.625" customWidth="1"/>
    <col min="20" max="20" width="12.5" hidden="1" customWidth="1"/>
    <col min="21" max="24" width="6.125" hidden="1" customWidth="1"/>
    <col min="25" max="26" width="6.625" hidden="1" customWidth="1"/>
    <col min="27" max="37" width="6.125" hidden="1" customWidth="1"/>
    <col min="38" max="38" width="7.625" hidden="1" customWidth="1"/>
  </cols>
  <sheetData>
    <row r="1" spans="1:38" ht="25.5" customHeight="1">
      <c r="A1" s="254" t="s">
        <v>20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55" t="s">
        <v>20</v>
      </c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</row>
    <row r="2" spans="1:38" ht="15.75" customHeight="1">
      <c r="A2" s="256"/>
      <c r="B2" s="246" t="s">
        <v>21</v>
      </c>
      <c r="C2" s="232"/>
      <c r="D2" s="247" t="s">
        <v>22</v>
      </c>
      <c r="E2" s="232"/>
      <c r="F2" s="248" t="s">
        <v>23</v>
      </c>
      <c r="G2" s="232"/>
      <c r="H2" s="250" t="s">
        <v>3</v>
      </c>
      <c r="I2" s="232"/>
      <c r="J2" s="233"/>
      <c r="K2" s="246" t="s">
        <v>21</v>
      </c>
      <c r="L2" s="232"/>
      <c r="M2" s="247" t="s">
        <v>22</v>
      </c>
      <c r="N2" s="232"/>
      <c r="O2" s="248" t="s">
        <v>23</v>
      </c>
      <c r="P2" s="232"/>
      <c r="Q2" s="250" t="s">
        <v>3</v>
      </c>
      <c r="R2" s="232"/>
      <c r="S2" s="253"/>
      <c r="T2" s="47"/>
      <c r="U2" s="261" t="s">
        <v>21</v>
      </c>
      <c r="V2" s="262"/>
      <c r="W2" s="263" t="s">
        <v>22</v>
      </c>
      <c r="X2" s="262"/>
      <c r="Y2" s="264" t="s">
        <v>23</v>
      </c>
      <c r="Z2" s="262"/>
      <c r="AA2" s="265" t="s">
        <v>1</v>
      </c>
      <c r="AB2" s="262"/>
      <c r="AD2" s="261" t="s">
        <v>21</v>
      </c>
      <c r="AE2" s="262"/>
      <c r="AF2" s="263" t="s">
        <v>22</v>
      </c>
      <c r="AG2" s="262"/>
      <c r="AH2" s="264" t="s">
        <v>23</v>
      </c>
      <c r="AI2" s="262"/>
      <c r="AJ2" s="266" t="s">
        <v>1</v>
      </c>
      <c r="AK2" s="267"/>
    </row>
    <row r="3" spans="1:38" ht="15.75" customHeight="1">
      <c r="A3" s="234"/>
      <c r="B3" s="48" t="s">
        <v>5</v>
      </c>
      <c r="C3" s="48" t="s">
        <v>6</v>
      </c>
      <c r="D3" s="9" t="s">
        <v>5</v>
      </c>
      <c r="E3" s="49" t="s">
        <v>6</v>
      </c>
      <c r="F3" s="10" t="s">
        <v>5</v>
      </c>
      <c r="G3" s="10" t="s">
        <v>6</v>
      </c>
      <c r="H3" s="12" t="s">
        <v>5</v>
      </c>
      <c r="I3" s="12" t="s">
        <v>6</v>
      </c>
      <c r="J3" s="234"/>
      <c r="K3" s="48" t="s">
        <v>15</v>
      </c>
      <c r="L3" s="48" t="s">
        <v>16</v>
      </c>
      <c r="M3" s="49" t="s">
        <v>15</v>
      </c>
      <c r="N3" s="49" t="s">
        <v>16</v>
      </c>
      <c r="O3" s="50" t="s">
        <v>15</v>
      </c>
      <c r="P3" s="50" t="s">
        <v>16</v>
      </c>
      <c r="Q3" s="51" t="s">
        <v>15</v>
      </c>
      <c r="R3" s="51" t="s">
        <v>16</v>
      </c>
      <c r="S3" s="234"/>
      <c r="T3" s="47"/>
      <c r="U3" s="52" t="s">
        <v>24</v>
      </c>
      <c r="V3" s="53" t="s">
        <v>25</v>
      </c>
      <c r="W3" s="54" t="s">
        <v>24</v>
      </c>
      <c r="X3" s="55" t="s">
        <v>25</v>
      </c>
      <c r="Y3" s="56" t="s">
        <v>5</v>
      </c>
      <c r="Z3" s="57" t="s">
        <v>6</v>
      </c>
      <c r="AA3" s="58" t="s">
        <v>5</v>
      </c>
      <c r="AB3" s="59" t="s">
        <v>6</v>
      </c>
      <c r="AD3" s="60" t="s">
        <v>15</v>
      </c>
      <c r="AE3" s="60" t="s">
        <v>16</v>
      </c>
      <c r="AF3" s="61" t="s">
        <v>15</v>
      </c>
      <c r="AG3" s="61" t="s">
        <v>16</v>
      </c>
      <c r="AH3" s="62" t="s">
        <v>15</v>
      </c>
      <c r="AI3" s="62" t="s">
        <v>16</v>
      </c>
      <c r="AJ3" s="63" t="s">
        <v>15</v>
      </c>
      <c r="AK3" s="63" t="s">
        <v>16</v>
      </c>
    </row>
    <row r="4" spans="1:38" ht="15.75" customHeight="1">
      <c r="A4" s="7" t="s">
        <v>7</v>
      </c>
      <c r="B4" s="8">
        <f>B20</f>
        <v>0</v>
      </c>
      <c r="C4" s="8">
        <f>B48</f>
        <v>0</v>
      </c>
      <c r="D4" s="9">
        <f>C20</f>
        <v>0</v>
      </c>
      <c r="E4" s="9">
        <f>C48</f>
        <v>0</v>
      </c>
      <c r="F4" s="10">
        <f>D20</f>
        <v>0</v>
      </c>
      <c r="G4" s="10">
        <f>D48</f>
        <v>0</v>
      </c>
      <c r="H4" s="12">
        <f t="shared" ref="H4:I4" si="0">+B4+D4+F4</f>
        <v>0</v>
      </c>
      <c r="I4" s="12">
        <f t="shared" si="0"/>
        <v>0</v>
      </c>
      <c r="J4" s="234"/>
      <c r="K4" s="26">
        <f>IFERROR('Mortgage Originator'!$F$17,0)</f>
        <v>0</v>
      </c>
      <c r="L4" s="27">
        <f>'Mortgage Originator'!$E$17</f>
        <v>0</v>
      </c>
      <c r="M4" s="28">
        <f>IFERROR('Mortgage Originator'!$F$18,0)</f>
        <v>0</v>
      </c>
      <c r="N4" s="29">
        <f>'Mortgage Originator'!$E$18</f>
        <v>0</v>
      </c>
      <c r="O4" s="30">
        <f>IFERROR('Mortgage Originator'!$F$19,0)</f>
        <v>0</v>
      </c>
      <c r="P4" s="31">
        <f>'Mortgage Originator'!$E$19</f>
        <v>0</v>
      </c>
      <c r="Q4" s="34">
        <f>IFERROR('Mortgage Originator'!$F$20,0)</f>
        <v>0</v>
      </c>
      <c r="R4" s="35">
        <f>'Mortgage Originator'!$E$20</f>
        <v>0</v>
      </c>
      <c r="S4" s="234"/>
      <c r="T4" s="64" t="s">
        <v>26</v>
      </c>
      <c r="U4" s="65">
        <f>+SUM(U14:U19)</f>
        <v>0</v>
      </c>
      <c r="V4" s="66">
        <f>+AB14+AI14+U23+AB23+AI23+U32</f>
        <v>0</v>
      </c>
      <c r="W4" s="67">
        <f>+SUM(V14:V19)</f>
        <v>0</v>
      </c>
      <c r="X4" s="68">
        <f>+AC14+AJ14+V23+AC23+AJ23+V32</f>
        <v>0</v>
      </c>
      <c r="Y4" s="69">
        <f>+SUM(W14:W19)</f>
        <v>0</v>
      </c>
      <c r="Z4" s="70">
        <f>+AD14+AK14+W23+AD23+AK23+W32</f>
        <v>0</v>
      </c>
      <c r="AA4" s="71">
        <f t="shared" ref="AA4:AB4" si="1">+U4+W4+Y4</f>
        <v>0</v>
      </c>
      <c r="AB4" s="72">
        <f t="shared" si="1"/>
        <v>0</v>
      </c>
      <c r="AD4" s="73">
        <f>+'Mortgage Originator'!Z$2</f>
        <v>0</v>
      </c>
      <c r="AE4" s="74">
        <f>+'Mortgage Originator'!Y83</f>
        <v>0</v>
      </c>
      <c r="AF4" s="75">
        <f>+'Mortgage Originator'!Z84</f>
        <v>0</v>
      </c>
      <c r="AG4" s="76">
        <f>+'Mortgage Originator'!Y84</f>
        <v>0</v>
      </c>
      <c r="AH4" s="77">
        <f>+'Mortgage Originator'!Z85</f>
        <v>0</v>
      </c>
      <c r="AI4" s="78">
        <f>+'Mortgage Originator'!Y85</f>
        <v>0</v>
      </c>
      <c r="AJ4" s="79">
        <f>+'Mortgage Originator'!Z86</f>
        <v>0</v>
      </c>
      <c r="AK4" s="80">
        <f>+'Mortgage Originator'!Y86</f>
        <v>0</v>
      </c>
    </row>
    <row r="5" spans="1:38" ht="15.75" customHeight="1">
      <c r="A5" s="7" t="s">
        <v>8</v>
      </c>
      <c r="B5" s="8">
        <f>I20</f>
        <v>0</v>
      </c>
      <c r="C5" s="8">
        <f>I48</f>
        <v>0</v>
      </c>
      <c r="D5" s="9">
        <f>J20</f>
        <v>0</v>
      </c>
      <c r="E5" s="9">
        <f>J48</f>
        <v>0</v>
      </c>
      <c r="F5" s="10">
        <f>K20</f>
        <v>0</v>
      </c>
      <c r="G5" s="10">
        <f>K48</f>
        <v>0</v>
      </c>
      <c r="H5" s="12">
        <f t="shared" ref="H5:I5" si="2">+B5+D5+F5</f>
        <v>0</v>
      </c>
      <c r="I5" s="12">
        <f t="shared" si="2"/>
        <v>0</v>
      </c>
      <c r="J5" s="234"/>
      <c r="K5" s="26">
        <f>IFERROR('Estate Planning'!$F$17,0)</f>
        <v>0</v>
      </c>
      <c r="L5" s="27">
        <f>'Estate Planning'!$E$17</f>
        <v>0</v>
      </c>
      <c r="M5" s="28">
        <f>IFERROR('Estate Planning'!$F$18,0)</f>
        <v>0</v>
      </c>
      <c r="N5" s="29">
        <f>'Estate Planning'!$E$18</f>
        <v>0</v>
      </c>
      <c r="O5" s="30">
        <f>IFERROR('Estate Planning'!$F$19,0)</f>
        <v>0</v>
      </c>
      <c r="P5" s="31">
        <f>'Estate Planning'!$E$19</f>
        <v>0</v>
      </c>
      <c r="Q5" s="34">
        <f>IFERROR('Estate Planning'!$F$20,0)</f>
        <v>0</v>
      </c>
      <c r="R5" s="35">
        <f>'Estate Planning'!$E$20</f>
        <v>0</v>
      </c>
      <c r="S5" s="234"/>
      <c r="T5" s="64" t="s">
        <v>27</v>
      </c>
      <c r="U5" s="81">
        <f>+SUM(AB14:AB19)</f>
        <v>0</v>
      </c>
      <c r="V5" s="82">
        <f>+U14+AI15+U24+AB24+AI24+U33</f>
        <v>0</v>
      </c>
      <c r="W5" s="83">
        <f>+SUM(AC14:AC19)</f>
        <v>0</v>
      </c>
      <c r="X5" s="84">
        <f>+V14+AJ15+V24+AC24+AJ24+V33</f>
        <v>0</v>
      </c>
      <c r="Y5" s="85">
        <f>+SUM(AD14:AD19)</f>
        <v>0</v>
      </c>
      <c r="Z5" s="86">
        <f>+W14+AK15+W24+AD24+AK24+W33</f>
        <v>0</v>
      </c>
      <c r="AA5" s="87">
        <f t="shared" ref="AA5:AB5" si="3">+U5+W5+Y5</f>
        <v>0</v>
      </c>
      <c r="AB5" s="88">
        <f t="shared" si="3"/>
        <v>0</v>
      </c>
      <c r="AD5" s="73">
        <f>+'Estate Planning'!Z$2</f>
        <v>0</v>
      </c>
      <c r="AE5" s="74">
        <f>+'Estate Planning'!X$2</f>
        <v>0</v>
      </c>
      <c r="AF5" s="75">
        <f>+'Estate Planning'!Z$3</f>
        <v>0</v>
      </c>
      <c r="AG5" s="76">
        <f>+'Estate Planning'!X$3</f>
        <v>0</v>
      </c>
      <c r="AH5" s="77">
        <f>+'Estate Planning'!Z$4</f>
        <v>0</v>
      </c>
      <c r="AI5" s="78">
        <f>+'Estate Planning'!X$4</f>
        <v>0</v>
      </c>
      <c r="AJ5" s="79">
        <f>+'Estate Planning'!Z$5</f>
        <v>0</v>
      </c>
      <c r="AK5" s="80">
        <f>+'Estate Planning'!X$5</f>
        <v>0</v>
      </c>
    </row>
    <row r="6" spans="1:38" ht="15.75" customHeight="1">
      <c r="A6" s="7" t="s">
        <v>9</v>
      </c>
      <c r="B6" s="8">
        <f>P20</f>
        <v>0</v>
      </c>
      <c r="C6" s="8">
        <f>P48</f>
        <v>0</v>
      </c>
      <c r="D6" s="9">
        <f>Q20</f>
        <v>0</v>
      </c>
      <c r="E6" s="9">
        <f>Q48</f>
        <v>0</v>
      </c>
      <c r="F6" s="10">
        <f>R20</f>
        <v>0</v>
      </c>
      <c r="G6" s="10">
        <f>R48</f>
        <v>0</v>
      </c>
      <c r="H6" s="12">
        <f t="shared" ref="H6:I6" si="4">+B6+D6+F6</f>
        <v>0</v>
      </c>
      <c r="I6" s="12">
        <f t="shared" si="4"/>
        <v>0</v>
      </c>
      <c r="J6" s="234"/>
      <c r="K6" s="26">
        <f>IFERROR('Financial Advisor'!$F$17,0)</f>
        <v>0</v>
      </c>
      <c r="L6" s="27">
        <f>'Financial Advisor'!$E$17</f>
        <v>0</v>
      </c>
      <c r="M6" s="28">
        <f>IFERROR('Financial Advisor'!$F$18,0)</f>
        <v>0</v>
      </c>
      <c r="N6" s="29">
        <f>'Financial Advisor'!$E$18</f>
        <v>0</v>
      </c>
      <c r="O6" s="30">
        <f>IFERROR('Financial Advisor'!$F$19,0)</f>
        <v>0</v>
      </c>
      <c r="P6" s="31">
        <f>'Financial Advisor'!$E$19</f>
        <v>0</v>
      </c>
      <c r="Q6" s="34">
        <f>IFERROR('Financial Advisor'!$F$20,0)</f>
        <v>0</v>
      </c>
      <c r="R6" s="35">
        <f>'Financial Advisor'!$E$20</f>
        <v>0</v>
      </c>
      <c r="S6" s="234"/>
      <c r="T6" s="64" t="s">
        <v>28</v>
      </c>
      <c r="U6" s="81">
        <f>+SUM(AI14:AI19)</f>
        <v>0</v>
      </c>
      <c r="V6" s="82">
        <f>+U15+AB15+U25+AB25+AI25+U34</f>
        <v>0</v>
      </c>
      <c r="W6" s="83">
        <f>+SUM(AJ14:AJ19)</f>
        <v>0</v>
      </c>
      <c r="X6" s="84">
        <f>+V15+AC15+V25+AC25+AJ25+V34</f>
        <v>0</v>
      </c>
      <c r="Y6" s="85">
        <f>+SUM(AK14:AK19)</f>
        <v>0</v>
      </c>
      <c r="Z6" s="86">
        <f>+W15+AD15+W25+AD25+AK25+W34</f>
        <v>0</v>
      </c>
      <c r="AA6" s="87">
        <f t="shared" ref="AA6:AB6" si="5">+U6+W6+Y6</f>
        <v>0</v>
      </c>
      <c r="AB6" s="88">
        <f t="shared" si="5"/>
        <v>0</v>
      </c>
      <c r="AD6" s="73">
        <f>+'Financial Advisor'!Z$2</f>
        <v>0</v>
      </c>
      <c r="AE6" s="74">
        <f>+'Financial Advisor'!Y$2</f>
        <v>0</v>
      </c>
      <c r="AF6" s="75">
        <f>+'Financial Advisor'!Z$3</f>
        <v>0</v>
      </c>
      <c r="AG6" s="76">
        <f>+'Financial Advisor'!Y$3</f>
        <v>0</v>
      </c>
      <c r="AH6" s="77">
        <f>+'Financial Advisor'!Z$4</f>
        <v>0</v>
      </c>
      <c r="AI6" s="78">
        <f>+'Financial Advisor'!Y$4</f>
        <v>0</v>
      </c>
      <c r="AJ6" s="79">
        <f>+'Financial Advisor'!Z$5</f>
        <v>0</v>
      </c>
      <c r="AK6" s="80">
        <f>+'Financial Advisor'!Y$5</f>
        <v>0</v>
      </c>
    </row>
    <row r="7" spans="1:38" ht="15.75" customHeight="1">
      <c r="A7" s="7" t="s">
        <v>10</v>
      </c>
      <c r="B7" s="8">
        <f>B29</f>
        <v>0</v>
      </c>
      <c r="C7" s="8">
        <f>B57</f>
        <v>0</v>
      </c>
      <c r="D7" s="9">
        <f>C29</f>
        <v>0</v>
      </c>
      <c r="E7" s="9">
        <f>C57</f>
        <v>0</v>
      </c>
      <c r="F7" s="10">
        <f>D29</f>
        <v>0</v>
      </c>
      <c r="G7" s="10">
        <f>D57</f>
        <v>0</v>
      </c>
      <c r="H7" s="12">
        <f t="shared" ref="H7:I7" si="6">+B7+D7+F7</f>
        <v>0</v>
      </c>
      <c r="I7" s="12">
        <f t="shared" si="6"/>
        <v>0</v>
      </c>
      <c r="J7" s="234"/>
      <c r="K7" s="26">
        <f>IFERROR(Realtor!$F$17,0)</f>
        <v>0</v>
      </c>
      <c r="L7" s="27">
        <f>Realtor!$E$17</f>
        <v>0</v>
      </c>
      <c r="M7" s="28">
        <f>IFERROR(Realtor!$F$18,0)</f>
        <v>0</v>
      </c>
      <c r="N7" s="29">
        <f>Realtor!$E$18</f>
        <v>0</v>
      </c>
      <c r="O7" s="30">
        <f>IFERROR(Realtor!$F$19,0)</f>
        <v>0</v>
      </c>
      <c r="P7" s="31">
        <f>Realtor!$E$19</f>
        <v>0</v>
      </c>
      <c r="Q7" s="34">
        <f>IFERROR(Realtor!$F$20,0)</f>
        <v>0</v>
      </c>
      <c r="R7" s="35">
        <f>Realtor!$E$20</f>
        <v>0</v>
      </c>
      <c r="S7" s="234"/>
      <c r="T7" s="64" t="s">
        <v>29</v>
      </c>
      <c r="U7" s="81">
        <f>+SUM(U23:U28)</f>
        <v>0</v>
      </c>
      <c r="V7" s="82">
        <f>+U16+AB16+AI16+AB26+AI26+U35</f>
        <v>0</v>
      </c>
      <c r="W7" s="83">
        <f>+SUM(V23:V28)</f>
        <v>0</v>
      </c>
      <c r="X7" s="84">
        <f>+V16+AC16+AJ16+AC26+AJ26+V35</f>
        <v>0</v>
      </c>
      <c r="Y7" s="85">
        <f>+SUM(W23:W28)</f>
        <v>0</v>
      </c>
      <c r="Z7" s="86">
        <f>+W16+AD16+AK16+AD26+AK26+W35</f>
        <v>0</v>
      </c>
      <c r="AA7" s="87">
        <f t="shared" ref="AA7:AB7" si="7">+U7+W7+Y7</f>
        <v>0</v>
      </c>
      <c r="AB7" s="88">
        <f t="shared" si="7"/>
        <v>0</v>
      </c>
      <c r="AD7" s="73">
        <f>+Realtor!Z$2</f>
        <v>0</v>
      </c>
      <c r="AE7" s="74">
        <f>+Realtor!Y$2</f>
        <v>0</v>
      </c>
      <c r="AF7" s="75">
        <f>+Realtor!Z$3</f>
        <v>0</v>
      </c>
      <c r="AG7" s="76">
        <f>+Realtor!Y$3</f>
        <v>0</v>
      </c>
      <c r="AH7" s="77">
        <f>+Realtor!Z$4</f>
        <v>0</v>
      </c>
      <c r="AI7" s="78">
        <f>+Realtor!Y$4</f>
        <v>0</v>
      </c>
      <c r="AJ7" s="79">
        <f>+Realtor!Z$5</f>
        <v>0</v>
      </c>
      <c r="AK7" s="80">
        <f>+Realtor!Y$5</f>
        <v>0</v>
      </c>
    </row>
    <row r="8" spans="1:38" ht="15.75" customHeight="1">
      <c r="A8" s="7" t="s">
        <v>11</v>
      </c>
      <c r="B8" s="8">
        <f>I29</f>
        <v>0</v>
      </c>
      <c r="C8" s="8">
        <f>I57</f>
        <v>0</v>
      </c>
      <c r="D8" s="9">
        <f>J29</f>
        <v>0</v>
      </c>
      <c r="E8" s="9">
        <f>J57</f>
        <v>0</v>
      </c>
      <c r="F8" s="10">
        <f>K29</f>
        <v>0</v>
      </c>
      <c r="G8" s="10">
        <f>K57</f>
        <v>0</v>
      </c>
      <c r="H8" s="12">
        <f t="shared" ref="H8:I8" si="8">+B8+D8+F8</f>
        <v>0</v>
      </c>
      <c r="I8" s="12">
        <f t="shared" si="8"/>
        <v>0</v>
      </c>
      <c r="J8" s="234"/>
      <c r="K8" s="26">
        <f>IFERROR(Accountant!$F$17,0)</f>
        <v>0</v>
      </c>
      <c r="L8" s="27">
        <f>Accountant!$E$17</f>
        <v>0</v>
      </c>
      <c r="M8" s="28">
        <f>IFERROR(Accountant!$F$18,0)</f>
        <v>0</v>
      </c>
      <c r="N8" s="29">
        <f>Accountant!$E$18</f>
        <v>0</v>
      </c>
      <c r="O8" s="30">
        <f>IFERROR(Accountant!$F$19,0)</f>
        <v>0</v>
      </c>
      <c r="P8" s="31">
        <f>Accountant!$E$19</f>
        <v>0</v>
      </c>
      <c r="Q8" s="34">
        <f>IFERROR(Accountant!$F$20,0)</f>
        <v>0</v>
      </c>
      <c r="R8" s="35">
        <f>Accountant!$E$20</f>
        <v>0</v>
      </c>
      <c r="S8" s="234"/>
      <c r="T8" s="64" t="s">
        <v>30</v>
      </c>
      <c r="U8" s="81">
        <f>+SUM(AB23:AB28)</f>
        <v>0</v>
      </c>
      <c r="V8" s="82">
        <f>+U17+AB17+AI17+U26+AI27+U36</f>
        <v>0</v>
      </c>
      <c r="W8" s="83">
        <f>+SUM(AC23:AC28)</f>
        <v>0</v>
      </c>
      <c r="X8" s="84">
        <f>+V17+AC17+AJ17+V26+AJ27+V36</f>
        <v>0</v>
      </c>
      <c r="Y8" s="85">
        <f>+SUM(AD23:AD28)</f>
        <v>0</v>
      </c>
      <c r="Z8" s="86">
        <f>+W17+AD17+AK17+W26+AK27+W36</f>
        <v>0</v>
      </c>
      <c r="AA8" s="87">
        <f t="shared" ref="AA8:AB8" si="9">+U8+W8+Y8</f>
        <v>0</v>
      </c>
      <c r="AB8" s="88">
        <f t="shared" si="9"/>
        <v>0</v>
      </c>
      <c r="AD8" s="73">
        <f>+Accountant!Y$2</f>
        <v>0</v>
      </c>
      <c r="AE8" s="74">
        <f>+Accountant!X$2</f>
        <v>0</v>
      </c>
      <c r="AF8" s="75">
        <f>+Accountant!Y$3</f>
        <v>0</v>
      </c>
      <c r="AG8" s="76">
        <f>+Accountant!X$3</f>
        <v>0</v>
      </c>
      <c r="AH8" s="77">
        <f>+Accountant!Y$4</f>
        <v>0</v>
      </c>
      <c r="AI8" s="78">
        <f>+Accountant!X$4</f>
        <v>0</v>
      </c>
      <c r="AJ8" s="79">
        <f>+Accountant!Y$5</f>
        <v>0</v>
      </c>
      <c r="AK8" s="80">
        <f>+Accountant!X$5</f>
        <v>0</v>
      </c>
    </row>
    <row r="9" spans="1:38" ht="15.75" customHeight="1">
      <c r="A9" s="7" t="s">
        <v>12</v>
      </c>
      <c r="B9" s="8">
        <f>P29</f>
        <v>0</v>
      </c>
      <c r="C9" s="8">
        <f>P57</f>
        <v>0</v>
      </c>
      <c r="D9" s="9">
        <f>Q29</f>
        <v>0</v>
      </c>
      <c r="E9" s="9">
        <f>Q57</f>
        <v>0</v>
      </c>
      <c r="F9" s="10">
        <f>R29</f>
        <v>0</v>
      </c>
      <c r="G9" s="10">
        <f>R57</f>
        <v>0</v>
      </c>
      <c r="H9" s="12">
        <f t="shared" ref="H9:I9" si="10">+B9+D9+F9</f>
        <v>0</v>
      </c>
      <c r="I9" s="12">
        <f t="shared" si="10"/>
        <v>0</v>
      </c>
      <c r="J9" s="234"/>
      <c r="K9" s="26">
        <f>IFERROR('Insurance Agent'!$F$17,0)</f>
        <v>0</v>
      </c>
      <c r="L9" s="27">
        <f>'Insurance Agent'!$E$17</f>
        <v>0</v>
      </c>
      <c r="M9" s="28">
        <f>IFERROR('Insurance Agent'!$F$18,0)</f>
        <v>0</v>
      </c>
      <c r="N9" s="29">
        <f>'Insurance Agent'!$E$18</f>
        <v>0</v>
      </c>
      <c r="O9" s="30">
        <f>IFERROR('Insurance Agent'!$F$19,0)</f>
        <v>0</v>
      </c>
      <c r="P9" s="31">
        <f>'Insurance Agent'!$E$19</f>
        <v>0</v>
      </c>
      <c r="Q9" s="34">
        <f>IFERROR('Insurance Agent'!$F$20,0)</f>
        <v>0</v>
      </c>
      <c r="R9" s="35">
        <f>'Insurance Agent'!$E$20</f>
        <v>0</v>
      </c>
      <c r="S9" s="234"/>
      <c r="T9" s="64" t="s">
        <v>31</v>
      </c>
      <c r="U9" s="81">
        <f>+SUM(AI23:AI28)</f>
        <v>0</v>
      </c>
      <c r="V9" s="82">
        <f>+U18+AB18+AI18+U27+AB27+U37</f>
        <v>0</v>
      </c>
      <c r="W9" s="83">
        <f>+SUM(AJ23:AJ28)</f>
        <v>0</v>
      </c>
      <c r="X9" s="84">
        <f>+V18+AC18+AJ18+V27+AC27+V37</f>
        <v>0</v>
      </c>
      <c r="Y9" s="85">
        <f>+SUM(AK23:AK28)</f>
        <v>0</v>
      </c>
      <c r="Z9" s="86">
        <f>+W18+AD18+AK18+W27+AD27+W37</f>
        <v>0</v>
      </c>
      <c r="AA9" s="87">
        <f t="shared" ref="AA9:AB9" si="11">+U9+W9+Y9</f>
        <v>0</v>
      </c>
      <c r="AB9" s="88">
        <f t="shared" si="11"/>
        <v>0</v>
      </c>
      <c r="AD9" s="73">
        <f>+'Insurance Agent'!Z$2</f>
        <v>0</v>
      </c>
      <c r="AE9" s="74">
        <f>+'Insurance Agent'!Y$2</f>
        <v>0</v>
      </c>
      <c r="AF9" s="75">
        <f>+'Insurance Agent'!Z$3</f>
        <v>0</v>
      </c>
      <c r="AG9" s="76">
        <f>+'Insurance Agent'!Y$3</f>
        <v>0</v>
      </c>
      <c r="AH9" s="77">
        <f>+'Insurance Agent'!Z$4</f>
        <v>0</v>
      </c>
      <c r="AI9" s="78">
        <f>+'Insurance Agent'!Y$4</f>
        <v>0</v>
      </c>
      <c r="AJ9" s="79">
        <f>+'Insurance Agent'!Z$5</f>
        <v>0</v>
      </c>
      <c r="AK9" s="80">
        <f>+'Insurance Agent'!Y$5</f>
        <v>0</v>
      </c>
    </row>
    <row r="10" spans="1:38" ht="15.75" customHeight="1">
      <c r="A10" s="7" t="s">
        <v>18</v>
      </c>
      <c r="B10" s="8">
        <f>B38</f>
        <v>0</v>
      </c>
      <c r="C10" s="8">
        <f>B66</f>
        <v>0</v>
      </c>
      <c r="D10" s="9">
        <f>C38</f>
        <v>0</v>
      </c>
      <c r="E10" s="9">
        <f>C66</f>
        <v>0</v>
      </c>
      <c r="F10" s="10">
        <f>D38</f>
        <v>0</v>
      </c>
      <c r="G10" s="10">
        <f>D66</f>
        <v>0</v>
      </c>
      <c r="H10" s="12">
        <f t="shared" ref="H10:I10" si="12">+B10+D10+F10</f>
        <v>0</v>
      </c>
      <c r="I10" s="12">
        <f t="shared" si="12"/>
        <v>0</v>
      </c>
      <c r="J10" s="234"/>
      <c r="K10" s="26">
        <f>IFERROR('RE Attorney'!$F$17,0)</f>
        <v>0</v>
      </c>
      <c r="L10" s="27">
        <f>'RE Attorney'!$E$17</f>
        <v>0</v>
      </c>
      <c r="M10" s="28">
        <f>IFERROR('RE Attorney'!$F$18,0)</f>
        <v>0</v>
      </c>
      <c r="N10" s="29">
        <f>'RE Attorney'!$E$18</f>
        <v>0</v>
      </c>
      <c r="O10" s="30">
        <f>IFERROR('RE Attorney'!$F$19,0)</f>
        <v>0</v>
      </c>
      <c r="P10" s="31">
        <f>'RE Attorney'!$E$19</f>
        <v>0</v>
      </c>
      <c r="Q10" s="34">
        <f>IFERROR('RE Attorney'!$F$20,0)</f>
        <v>0</v>
      </c>
      <c r="R10" s="35">
        <f>'RE Attorney'!$E$20</f>
        <v>0</v>
      </c>
      <c r="S10" s="234"/>
      <c r="T10" s="64" t="s">
        <v>32</v>
      </c>
      <c r="U10" s="89">
        <f>+SUM(U32:U37)</f>
        <v>0</v>
      </c>
      <c r="V10" s="90">
        <f>+U19+AB19+AI19+U28+AB28+AI28</f>
        <v>0</v>
      </c>
      <c r="W10" s="54">
        <f>+SUM(V32:V37)</f>
        <v>0</v>
      </c>
      <c r="X10" s="91">
        <f>+V19+AC19+AJ19+V28+AC28+AJ28</f>
        <v>0</v>
      </c>
      <c r="Y10" s="56">
        <f>+SUM(W32:W37)</f>
        <v>0</v>
      </c>
      <c r="Z10" s="57">
        <f>+W19+AD19+AK19+W28+AD28+AK28</f>
        <v>0</v>
      </c>
      <c r="AA10" s="58">
        <f t="shared" ref="AA10:AB10" si="13">+U10+W10+Y10</f>
        <v>0</v>
      </c>
      <c r="AB10" s="59">
        <f t="shared" si="13"/>
        <v>0</v>
      </c>
      <c r="AD10" s="73">
        <f>+'RE Attorney'!Z$2</f>
        <v>0</v>
      </c>
      <c r="AE10" s="74">
        <f>+'RE Attorney'!Y$2</f>
        <v>0</v>
      </c>
      <c r="AF10" s="75">
        <f>+'RE Attorney'!Z$3</f>
        <v>0</v>
      </c>
      <c r="AG10" s="76">
        <f>+'RE Attorney'!Y$3</f>
        <v>0</v>
      </c>
      <c r="AH10" s="77">
        <f>+'RE Attorney'!Z$4</f>
        <v>0</v>
      </c>
      <c r="AI10" s="78">
        <f>+'RE Attorney'!Y$4</f>
        <v>0</v>
      </c>
      <c r="AJ10" s="79">
        <f>+'RE Attorney'!Z$5</f>
        <v>0</v>
      </c>
      <c r="AK10" s="80">
        <f>+'RE Attorney'!Y$5</f>
        <v>0</v>
      </c>
    </row>
    <row r="11" spans="1:38" ht="15.75" customHeight="1">
      <c r="A11" s="256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</row>
    <row r="12" spans="1:38" ht="15.75" customHeight="1">
      <c r="A12" s="238" t="s">
        <v>17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59" t="s">
        <v>17</v>
      </c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</row>
    <row r="13" spans="1:38" ht="15.75" customHeight="1">
      <c r="A13" s="38" t="s">
        <v>7</v>
      </c>
      <c r="B13" s="39" t="s">
        <v>33</v>
      </c>
      <c r="C13" s="39" t="s">
        <v>34</v>
      </c>
      <c r="D13" s="39" t="s">
        <v>35</v>
      </c>
      <c r="E13" s="39" t="s">
        <v>3</v>
      </c>
      <c r="F13" s="243"/>
      <c r="G13" s="235" t="s">
        <v>8</v>
      </c>
      <c r="H13" s="232"/>
      <c r="I13" s="39" t="str">
        <f>$B$13</f>
        <v>Oct</v>
      </c>
      <c r="J13" s="39" t="str">
        <f>$C$13</f>
        <v>Nov</v>
      </c>
      <c r="K13" s="39" t="str">
        <f>$D$13</f>
        <v>Dec</v>
      </c>
      <c r="L13" s="39" t="str">
        <f>$E$13</f>
        <v>Q4</v>
      </c>
      <c r="M13" s="243"/>
      <c r="N13" s="235" t="s">
        <v>9</v>
      </c>
      <c r="O13" s="232"/>
      <c r="P13" s="39" t="str">
        <f>$B$13</f>
        <v>Oct</v>
      </c>
      <c r="Q13" s="39" t="str">
        <f>$C$13</f>
        <v>Nov</v>
      </c>
      <c r="R13" s="39" t="str">
        <f>$D$13</f>
        <v>Dec</v>
      </c>
      <c r="S13" s="39" t="str">
        <f>$E$13</f>
        <v>Q4</v>
      </c>
      <c r="T13" s="92" t="s">
        <v>36</v>
      </c>
      <c r="U13" s="93" t="s">
        <v>33</v>
      </c>
      <c r="V13" s="93" t="s">
        <v>34</v>
      </c>
      <c r="W13" s="93" t="s">
        <v>35</v>
      </c>
      <c r="X13" s="94" t="s">
        <v>3</v>
      </c>
      <c r="Y13" s="95"/>
      <c r="Z13" s="96"/>
      <c r="AA13" s="97" t="s">
        <v>37</v>
      </c>
      <c r="AB13" s="98" t="str">
        <f>$U$13</f>
        <v>Oct</v>
      </c>
      <c r="AC13" s="98" t="str">
        <f>$V$13</f>
        <v>Nov</v>
      </c>
      <c r="AD13" s="98" t="str">
        <f>$W$13</f>
        <v>Dec</v>
      </c>
      <c r="AE13" s="99" t="str">
        <f>$X$13</f>
        <v>Q4</v>
      </c>
      <c r="AF13" s="95"/>
      <c r="AG13" s="100"/>
      <c r="AH13" s="101" t="s">
        <v>38</v>
      </c>
      <c r="AI13" s="98" t="str">
        <f>$U$13</f>
        <v>Oct</v>
      </c>
      <c r="AJ13" s="98" t="str">
        <f>$V$13</f>
        <v>Nov</v>
      </c>
      <c r="AK13" s="98" t="str">
        <f>$W$13</f>
        <v>Dec</v>
      </c>
      <c r="AL13" s="99" t="str">
        <f>$X$13</f>
        <v>Q4</v>
      </c>
    </row>
    <row r="14" spans="1:38" ht="15.75" customHeight="1">
      <c r="A14" s="40" t="s">
        <v>8</v>
      </c>
      <c r="B14" s="41">
        <f>COUNTIFS('Mortgage Originator'!$C$24:$C$159,$A14,'Mortgage Originator'!$B$24:$B$159,B$2)</f>
        <v>0</v>
      </c>
      <c r="C14" s="41">
        <f>COUNTIFS('Mortgage Originator'!$C$24:$C$159,$A14,'Mortgage Originator'!$B$24:$B$159,D$2)</f>
        <v>0</v>
      </c>
      <c r="D14" s="41">
        <f>COUNTIFS('Mortgage Originator'!$C$24:$C$159,$A14,'Mortgage Originator'!$B$24:$B$159,F$2)</f>
        <v>0</v>
      </c>
      <c r="E14" s="41">
        <f t="shared" ref="E14:E19" si="14">+SUM(B14:D14)</f>
        <v>0</v>
      </c>
      <c r="F14" s="234"/>
      <c r="G14" s="231" t="s">
        <v>7</v>
      </c>
      <c r="H14" s="232"/>
      <c r="I14" s="41">
        <f>COUNTIFS('Estate Planning'!$C$24:$C$159,$G14,'Estate Planning'!$B$24:$B$159,B$2)</f>
        <v>0</v>
      </c>
      <c r="J14" s="41">
        <f>COUNTIFS('Estate Planning'!$C$24:$C$159,$G14,'Estate Planning'!$B$24:$B$159,D$2)</f>
        <v>0</v>
      </c>
      <c r="K14" s="41">
        <f>COUNTIFS('Estate Planning'!$C$24:$C$159,$G14,'Estate Planning'!$B$24:$B$159,F$2)</f>
        <v>0</v>
      </c>
      <c r="L14" s="41">
        <f t="shared" ref="L14:L19" si="15">+SUM(I14:K14)</f>
        <v>0</v>
      </c>
      <c r="M14" s="234"/>
      <c r="N14" s="231" t="s">
        <v>7</v>
      </c>
      <c r="O14" s="232"/>
      <c r="P14" s="41">
        <f>COUNTIFS('Financial Advisor'!$C$24:$C$162,$N14,'Financial Advisor'!$B$24:$B$162,B$2)</f>
        <v>0</v>
      </c>
      <c r="Q14" s="41">
        <f>COUNTIFS('Financial Advisor'!$C$24:$C$162,$N14,'Financial Advisor'!$B$24:$B$162,D$2)</f>
        <v>0</v>
      </c>
      <c r="R14" s="41">
        <f>COUNTIFS('Financial Advisor'!$C$24:$C$162,$N14,'Financial Advisor'!$B$24:$B$162,F$2)</f>
        <v>0</v>
      </c>
      <c r="S14" s="41">
        <f t="shared" ref="S14:S19" si="16">+SUM(P14:R14)</f>
        <v>0</v>
      </c>
      <c r="T14" s="102" t="s">
        <v>27</v>
      </c>
      <c r="U14" s="103">
        <f>COUNTIFS('Mortgage Originator'!$C$24:$C$159,$T14,'Mortgage Originator'!$B$24:$B$159,U$2)</f>
        <v>0</v>
      </c>
      <c r="V14" s="103">
        <f>COUNTIFS('Mortgage Originator'!$C$24:$C$159,$T14,'Mortgage Originator'!$B$24:$B$159,W$2)</f>
        <v>0</v>
      </c>
      <c r="W14" s="103">
        <f>COUNTIFS('Mortgage Originator'!$C$24:$C$159,$T14,'Mortgage Originator'!$B$24:$B$159,Y$2)</f>
        <v>0</v>
      </c>
      <c r="X14" s="104">
        <f t="shared" ref="X14:X19" si="17">+SUM(U14:W14)</f>
        <v>0</v>
      </c>
      <c r="Z14" s="257" t="s">
        <v>26</v>
      </c>
      <c r="AA14" s="234"/>
      <c r="AB14" s="106">
        <f>COUNTIFS('Estate Planning'!$C$11:$C$146,$Z14,'Estate Planning'!$B$11:$B$146,U$2)</f>
        <v>0</v>
      </c>
      <c r="AC14" s="106">
        <f>COUNTIFS('Estate Planning'!$C$11:$C$146,$Z14,'Estate Planning'!$B$11:$B$146,W$2)</f>
        <v>0</v>
      </c>
      <c r="AD14" s="106">
        <f>COUNTIFS('Estate Planning'!$C$11:$C$146,$Z14,'Estate Planning'!$B$11:$B$146,Y$2)</f>
        <v>0</v>
      </c>
      <c r="AE14" s="107">
        <f t="shared" ref="AE14:AE19" si="18">+SUM(AB14:AD14)</f>
        <v>0</v>
      </c>
      <c r="AG14" s="257" t="s">
        <v>26</v>
      </c>
      <c r="AH14" s="234"/>
      <c r="AI14" s="103">
        <f>COUNTIFS('Financial Advisor'!$C$11:$C$149,$AG14,'Financial Advisor'!$B$11:$B$149,U$2)</f>
        <v>0</v>
      </c>
      <c r="AJ14" s="103">
        <f>COUNTIFS('Financial Advisor'!$C$11:$C$149,$AG14,'Financial Advisor'!$B$11:$B$149,W$2)</f>
        <v>0</v>
      </c>
      <c r="AK14" s="103">
        <f>COUNTIFS('Financial Advisor'!$C$11:$C$149,$AG14,'Financial Advisor'!$B$11:$B$149,Y$2)</f>
        <v>0</v>
      </c>
      <c r="AL14" s="108">
        <f t="shared" ref="AL14:AL19" si="19">+SUM(AI14:AK14)</f>
        <v>0</v>
      </c>
    </row>
    <row r="15" spans="1:38" ht="15.75" customHeight="1">
      <c r="A15" s="40" t="s">
        <v>9</v>
      </c>
      <c r="B15" s="41">
        <f>COUNTIFS('Mortgage Originator'!$C$24:$C$159,$A15,'Mortgage Originator'!$B$24:$B$159,B$2)</f>
        <v>0</v>
      </c>
      <c r="C15" s="41">
        <f>COUNTIFS('Mortgage Originator'!$C$24:$C$159,$A15,'Mortgage Originator'!$B$24:$B$159,D$2)</f>
        <v>0</v>
      </c>
      <c r="D15" s="41">
        <f>COUNTIFS('Mortgage Originator'!$C$24:$C$159,$A15,'Mortgage Originator'!$B$24:$B$159,F$2)</f>
        <v>0</v>
      </c>
      <c r="E15" s="41">
        <f t="shared" si="14"/>
        <v>0</v>
      </c>
      <c r="F15" s="234"/>
      <c r="G15" s="231" t="s">
        <v>9</v>
      </c>
      <c r="H15" s="232"/>
      <c r="I15" s="41">
        <f>COUNTIFS('Estate Planning'!$C$24:$C$159,$G15,'Estate Planning'!$B$24:$B$159,B$2)</f>
        <v>0</v>
      </c>
      <c r="J15" s="41">
        <f>COUNTIFS('Estate Planning'!$C$24:$C$159,$G15,'Estate Planning'!$B$24:$B$159,D$2)</f>
        <v>0</v>
      </c>
      <c r="K15" s="41">
        <f>COUNTIFS('Estate Planning'!$C$24:$C$159,$G15,'Estate Planning'!$B$24:$B$159,F$2)</f>
        <v>0</v>
      </c>
      <c r="L15" s="41">
        <f t="shared" si="15"/>
        <v>0</v>
      </c>
      <c r="M15" s="234"/>
      <c r="N15" s="231" t="s">
        <v>8</v>
      </c>
      <c r="O15" s="232"/>
      <c r="P15" s="41">
        <f>COUNTIFS('Financial Advisor'!$C$24:$C$162,$N15,'Financial Advisor'!$B$24:$B$162,B$2)</f>
        <v>0</v>
      </c>
      <c r="Q15" s="41">
        <f>COUNTIFS('Financial Advisor'!$C$24:$C$162,$N15,'Financial Advisor'!$B$24:$B$162,D$2)</f>
        <v>0</v>
      </c>
      <c r="R15" s="41">
        <f>COUNTIFS('Financial Advisor'!$C$24:$C$162,$N15,'Financial Advisor'!$B$24:$B$162,F$2)</f>
        <v>0</v>
      </c>
      <c r="S15" s="41">
        <f t="shared" si="16"/>
        <v>0</v>
      </c>
      <c r="T15" s="109" t="s">
        <v>28</v>
      </c>
      <c r="U15" s="103">
        <f>COUNTIFS('Mortgage Originator'!$C$24:$C$159,$T15,'Mortgage Originator'!$B$24:$B$159,U$2)</f>
        <v>0</v>
      </c>
      <c r="V15" s="103">
        <f>COUNTIFS('Mortgage Originator'!$C$24:$C$159,$T15,'Mortgage Originator'!$B$24:$B$159,W$2)</f>
        <v>0</v>
      </c>
      <c r="W15" s="103">
        <f>COUNTIFS('Mortgage Originator'!$C$24:$C$159,$T15,'Mortgage Originator'!$B$24:$B$159,Y$2)</f>
        <v>0</v>
      </c>
      <c r="X15" s="104">
        <f t="shared" si="17"/>
        <v>0</v>
      </c>
      <c r="Z15" s="258" t="s">
        <v>28</v>
      </c>
      <c r="AA15" s="234"/>
      <c r="AB15" s="106">
        <f>COUNTIFS('Estate Planning'!$C$11:$C$146,$Z15,'Estate Planning'!$B$11:$B$146,U$2)</f>
        <v>0</v>
      </c>
      <c r="AC15" s="106">
        <f>COUNTIFS('Estate Planning'!$C$11:$C$146,$Z15,'Estate Planning'!$B$11:$B$146,W$2)</f>
        <v>0</v>
      </c>
      <c r="AD15" s="106">
        <f>COUNTIFS('Estate Planning'!$C$11:$C$146,$Z15,'Estate Planning'!$B$11:$B$146,Y$2)</f>
        <v>0</v>
      </c>
      <c r="AE15" s="107">
        <f t="shared" si="18"/>
        <v>0</v>
      </c>
      <c r="AG15" s="258" t="s">
        <v>27</v>
      </c>
      <c r="AH15" s="234"/>
      <c r="AI15" s="103">
        <f>COUNTIFS('Financial Advisor'!$C$11:$C$149,$AG15,'Financial Advisor'!$B$11:$B$149,U$2)</f>
        <v>0</v>
      </c>
      <c r="AJ15" s="103">
        <f>COUNTIFS('Financial Advisor'!$C$11:$C$149,$AG15,'Financial Advisor'!$B$11:$B$149,W$2)</f>
        <v>0</v>
      </c>
      <c r="AK15" s="103">
        <f>COUNTIFS('Financial Advisor'!$C$11:$C$149,$AG15,'Financial Advisor'!$B$11:$B$149,Y$2)</f>
        <v>0</v>
      </c>
      <c r="AL15" s="108">
        <f t="shared" si="19"/>
        <v>0</v>
      </c>
    </row>
    <row r="16" spans="1:38" ht="15.75" customHeight="1">
      <c r="A16" s="40" t="s">
        <v>10</v>
      </c>
      <c r="B16" s="41">
        <f>COUNTIFS('Mortgage Originator'!$C$24:$C$159,$A16,'Mortgage Originator'!$B$24:$B$159,B$2)</f>
        <v>0</v>
      </c>
      <c r="C16" s="41">
        <f>COUNTIFS('Mortgage Originator'!$C$24:$C$159,$A16,'Mortgage Originator'!$B$24:$B$159,D$2)</f>
        <v>0</v>
      </c>
      <c r="D16" s="41">
        <f>COUNTIFS('Mortgage Originator'!$C$24:$C$159,$A16,'Mortgage Originator'!$B$24:$B$159,F$2)</f>
        <v>0</v>
      </c>
      <c r="E16" s="41">
        <f t="shared" si="14"/>
        <v>0</v>
      </c>
      <c r="F16" s="234"/>
      <c r="G16" s="231" t="s">
        <v>10</v>
      </c>
      <c r="H16" s="232"/>
      <c r="I16" s="41">
        <f>COUNTIFS('Estate Planning'!$C$24:$C$159,$G16,'Estate Planning'!$B$24:$B$159,B$2)</f>
        <v>0</v>
      </c>
      <c r="J16" s="41">
        <f>COUNTIFS('Estate Planning'!$C$24:$C$159,$G16,'Estate Planning'!$B$24:$B$159,D$2)</f>
        <v>0</v>
      </c>
      <c r="K16" s="41">
        <f>COUNTIFS('Estate Planning'!$C$24:$C$159,$G16,'Estate Planning'!$B$24:$B$159,F$2)</f>
        <v>0</v>
      </c>
      <c r="L16" s="41">
        <f t="shared" si="15"/>
        <v>0</v>
      </c>
      <c r="M16" s="234"/>
      <c r="N16" s="231" t="s">
        <v>10</v>
      </c>
      <c r="O16" s="232"/>
      <c r="P16" s="41">
        <f>COUNTIFS('Financial Advisor'!$C$24:$C$162,$N16,'Financial Advisor'!$B$24:$B$162,B$2)</f>
        <v>0</v>
      </c>
      <c r="Q16" s="41">
        <f>COUNTIFS('Financial Advisor'!$C$24:$C$162,$N16,'Financial Advisor'!$B$24:$B$162,D$2)</f>
        <v>0</v>
      </c>
      <c r="R16" s="41">
        <f>COUNTIFS('Financial Advisor'!$C$24:$C$162,$N16,'Financial Advisor'!$B$24:$B$162,F$2)</f>
        <v>0</v>
      </c>
      <c r="S16" s="41">
        <f t="shared" si="16"/>
        <v>0</v>
      </c>
      <c r="T16" s="102" t="s">
        <v>29</v>
      </c>
      <c r="U16" s="103">
        <f>COUNTIFS('Mortgage Originator'!$C$24:$C$159,$T16,'Mortgage Originator'!$B$24:$B$159,U$2)</f>
        <v>0</v>
      </c>
      <c r="V16" s="103">
        <f>COUNTIFS('Mortgage Originator'!$C$24:$C$159,$T16,'Mortgage Originator'!$B$24:$B$159,W$2)</f>
        <v>0</v>
      </c>
      <c r="W16" s="103">
        <f>COUNTIFS('Mortgage Originator'!$C$24:$C$159,$T16,'Mortgage Originator'!$B$24:$B$159,Y$2)</f>
        <v>0</v>
      </c>
      <c r="X16" s="104">
        <f t="shared" si="17"/>
        <v>0</v>
      </c>
      <c r="Z16" s="258" t="s">
        <v>29</v>
      </c>
      <c r="AA16" s="234"/>
      <c r="AB16" s="106">
        <f>COUNTIFS('Estate Planning'!$C$11:$C$146,$Z16,'Estate Planning'!$B$11:$B$146,U$2)</f>
        <v>0</v>
      </c>
      <c r="AC16" s="106">
        <f>COUNTIFS('Estate Planning'!$C$11:$C$146,$Z16,'Estate Planning'!$B$11:$B$146,W$2)</f>
        <v>0</v>
      </c>
      <c r="AD16" s="106">
        <f>COUNTIFS('Estate Planning'!$C$11:$C$146,$Z16,'Estate Planning'!$B$11:$B$146,Y$2)</f>
        <v>0</v>
      </c>
      <c r="AE16" s="107">
        <f t="shared" si="18"/>
        <v>0</v>
      </c>
      <c r="AG16" s="258" t="s">
        <v>29</v>
      </c>
      <c r="AH16" s="234"/>
      <c r="AI16" s="103">
        <f>COUNTIFS('Financial Advisor'!$C$11:$C$149,$AG16,'Financial Advisor'!$B$11:$B$149,U$2)</f>
        <v>0</v>
      </c>
      <c r="AJ16" s="103">
        <f>COUNTIFS('Financial Advisor'!$C$11:$C$149,$AG16,'Financial Advisor'!$B$11:$B$149,W$2)</f>
        <v>0</v>
      </c>
      <c r="AK16" s="103">
        <f>COUNTIFS('Financial Advisor'!$C$11:$C$149,$AG16,'Financial Advisor'!$B$11:$B$149,Y$2)</f>
        <v>0</v>
      </c>
      <c r="AL16" s="108">
        <f t="shared" si="19"/>
        <v>0</v>
      </c>
    </row>
    <row r="17" spans="1:38" ht="15.75" customHeight="1">
      <c r="A17" s="40" t="s">
        <v>11</v>
      </c>
      <c r="B17" s="41">
        <f>COUNTIFS('Mortgage Originator'!$C$24:$C$159,$A17,'Mortgage Originator'!$B$24:$B$159,B$2)</f>
        <v>0</v>
      </c>
      <c r="C17" s="41">
        <f>COUNTIFS('Mortgage Originator'!$C$24:$C$159,$A17,'Mortgage Originator'!$B$24:$B$159,D$2)</f>
        <v>0</v>
      </c>
      <c r="D17" s="41">
        <f>COUNTIFS('Mortgage Originator'!$C$24:$C$159,$A17,'Mortgage Originator'!$B$24:$B$159,F$2)</f>
        <v>0</v>
      </c>
      <c r="E17" s="41">
        <f t="shared" si="14"/>
        <v>0</v>
      </c>
      <c r="F17" s="234"/>
      <c r="G17" s="231" t="s">
        <v>11</v>
      </c>
      <c r="H17" s="232"/>
      <c r="I17" s="41">
        <f>COUNTIFS('Estate Planning'!$C$24:$C$159,$G17,'Estate Planning'!$B$24:$B$159,B$2)</f>
        <v>0</v>
      </c>
      <c r="J17" s="41">
        <f>COUNTIFS('Estate Planning'!$C$24:$C$159,$G17,'Estate Planning'!$B$24:$B$159,D$2)</f>
        <v>0</v>
      </c>
      <c r="K17" s="41">
        <f>COUNTIFS('Estate Planning'!$C$24:$C$159,$G17,'Estate Planning'!$B$24:$B$159,F$2)</f>
        <v>0</v>
      </c>
      <c r="L17" s="41">
        <f t="shared" si="15"/>
        <v>0</v>
      </c>
      <c r="M17" s="234"/>
      <c r="N17" s="231" t="s">
        <v>11</v>
      </c>
      <c r="O17" s="232"/>
      <c r="P17" s="41">
        <f>COUNTIFS('Financial Advisor'!$C$24:$C$162,$N17,'Financial Advisor'!$B$24:$B$162,B$2)</f>
        <v>0</v>
      </c>
      <c r="Q17" s="41">
        <f>COUNTIFS('Financial Advisor'!$C$24:$C$162,$N17,'Financial Advisor'!$B$24:$B$162,D$2)</f>
        <v>0</v>
      </c>
      <c r="R17" s="41">
        <f>COUNTIFS('Financial Advisor'!$C$24:$C$162,$N17,'Financial Advisor'!$B$24:$B$162,F$2)</f>
        <v>0</v>
      </c>
      <c r="S17" s="41">
        <f t="shared" si="16"/>
        <v>0</v>
      </c>
      <c r="T17" s="102" t="s">
        <v>30</v>
      </c>
      <c r="U17" s="103">
        <f>COUNTIFS('Mortgage Originator'!$C$24:$C$159,$T17,'Mortgage Originator'!$B$24:$B$159,U$2)</f>
        <v>0</v>
      </c>
      <c r="V17" s="103">
        <f>COUNTIFS('Mortgage Originator'!$C$24:$C$159,$T17,'Mortgage Originator'!$B$24:$B$159,W$2)</f>
        <v>0</v>
      </c>
      <c r="W17" s="103">
        <f>COUNTIFS('Mortgage Originator'!$C$24:$C$159,$T17,'Mortgage Originator'!$B$24:$B$159,Y$2)</f>
        <v>0</v>
      </c>
      <c r="X17" s="104">
        <f t="shared" si="17"/>
        <v>0</v>
      </c>
      <c r="Z17" s="257" t="s">
        <v>30</v>
      </c>
      <c r="AA17" s="234"/>
      <c r="AB17" s="106">
        <f>COUNTIFS('Estate Planning'!$C$11:$C$146,$Z17,'Estate Planning'!$B$11:$B$146,U$2)</f>
        <v>0</v>
      </c>
      <c r="AC17" s="106">
        <f>COUNTIFS('Estate Planning'!$C$11:$C$146,$Z17,'Estate Planning'!$B$11:$B$146,W$2)</f>
        <v>0</v>
      </c>
      <c r="AD17" s="106">
        <f>COUNTIFS('Estate Planning'!$C$11:$C$146,$Z17,'Estate Planning'!$B$11:$B$146,Y$2)</f>
        <v>0</v>
      </c>
      <c r="AE17" s="107">
        <f t="shared" si="18"/>
        <v>0</v>
      </c>
      <c r="AG17" s="257" t="s">
        <v>30</v>
      </c>
      <c r="AH17" s="234"/>
      <c r="AI17" s="103">
        <f>COUNTIFS('Financial Advisor'!$C$11:$C$149,$AG17,'Financial Advisor'!$B$11:$B$149,U$2)</f>
        <v>0</v>
      </c>
      <c r="AJ17" s="103">
        <f>COUNTIFS('Financial Advisor'!$C$11:$C$149,$AG17,'Financial Advisor'!$B$11:$B$149,W$2)</f>
        <v>0</v>
      </c>
      <c r="AK17" s="103">
        <f>COUNTIFS('Financial Advisor'!$C$11:$C$149,$AG17,'Financial Advisor'!$B$11:$B$149,Y$2)</f>
        <v>0</v>
      </c>
      <c r="AL17" s="108">
        <f t="shared" si="19"/>
        <v>0</v>
      </c>
    </row>
    <row r="18" spans="1:38" ht="15.75" customHeight="1">
      <c r="A18" s="40" t="s">
        <v>12</v>
      </c>
      <c r="B18" s="41">
        <f>COUNTIFS('Mortgage Originator'!$C$24:$C$159,$A18,'Mortgage Originator'!$B$24:$B$159,B$2)</f>
        <v>0</v>
      </c>
      <c r="C18" s="41">
        <f>COUNTIFS('Mortgage Originator'!$C$24:$C$159,$A18,'Mortgage Originator'!$B$24:$B$159,D$2)</f>
        <v>0</v>
      </c>
      <c r="D18" s="41">
        <f>COUNTIFS('Mortgage Originator'!$C$24:$C$159,$A18,'Mortgage Originator'!$B$24:$B$159,F$2)</f>
        <v>0</v>
      </c>
      <c r="E18" s="41">
        <f t="shared" si="14"/>
        <v>0</v>
      </c>
      <c r="F18" s="234"/>
      <c r="G18" s="231" t="s">
        <v>12</v>
      </c>
      <c r="H18" s="232"/>
      <c r="I18" s="41">
        <f>COUNTIFS('Estate Planning'!$C$24:$C$159,$G18,'Estate Planning'!$B$24:$B$159,B$2)</f>
        <v>0</v>
      </c>
      <c r="J18" s="41">
        <f>COUNTIFS('Estate Planning'!$C$24:$C$159,$G18,'Estate Planning'!$B$24:$B$159,D$2)</f>
        <v>0</v>
      </c>
      <c r="K18" s="41">
        <f>COUNTIFS('Estate Planning'!$C$24:$C$159,$G18,'Estate Planning'!$B$24:$B$159,F$2)</f>
        <v>0</v>
      </c>
      <c r="L18" s="41">
        <f t="shared" si="15"/>
        <v>0</v>
      </c>
      <c r="M18" s="234"/>
      <c r="N18" s="231" t="s">
        <v>12</v>
      </c>
      <c r="O18" s="232"/>
      <c r="P18" s="41">
        <f>COUNTIFS('Financial Advisor'!$C$24:$C$162,$N18,'Financial Advisor'!$B$24:$B$162,B$2)</f>
        <v>0</v>
      </c>
      <c r="Q18" s="41">
        <f>COUNTIFS('Financial Advisor'!$C$24:$C$162,$N18,'Financial Advisor'!$B$24:$B$162,D$2)</f>
        <v>0</v>
      </c>
      <c r="R18" s="41">
        <f>COUNTIFS('Financial Advisor'!$C$24:$C$162,$N18,'Financial Advisor'!$B$24:$B$162,F$2)</f>
        <v>0</v>
      </c>
      <c r="S18" s="41">
        <f t="shared" si="16"/>
        <v>0</v>
      </c>
      <c r="T18" s="109" t="s">
        <v>31</v>
      </c>
      <c r="U18" s="103">
        <f>COUNTIFS('Mortgage Originator'!$C$24:$C$159,$T18,'Mortgage Originator'!$B$24:$B$159,U$2)</f>
        <v>0</v>
      </c>
      <c r="V18" s="103">
        <f>COUNTIFS('Mortgage Originator'!$C$24:$C$159,$T18,'Mortgage Originator'!$B$24:$B$159,W$2)</f>
        <v>0</v>
      </c>
      <c r="W18" s="103">
        <f>COUNTIFS('Mortgage Originator'!$C$24:$C$159,$T18,'Mortgage Originator'!$B$24:$B$159,Y$2)</f>
        <v>0</v>
      </c>
      <c r="X18" s="104">
        <f t="shared" si="17"/>
        <v>0</v>
      </c>
      <c r="Z18" s="257" t="s">
        <v>31</v>
      </c>
      <c r="AA18" s="234"/>
      <c r="AB18" s="106">
        <f>COUNTIFS('Estate Planning'!$C$11:$C$146,$Z18,'Estate Planning'!$B$11:$B$146,U$2)</f>
        <v>0</v>
      </c>
      <c r="AC18" s="106">
        <f>COUNTIFS('Estate Planning'!$C$11:$C$146,$Z18,'Estate Planning'!$B$11:$B$146,W$2)</f>
        <v>0</v>
      </c>
      <c r="AD18" s="106">
        <f>COUNTIFS('Estate Planning'!$C$11:$C$146,$Z18,'Estate Planning'!$B$11:$B$146,Y$2)</f>
        <v>0</v>
      </c>
      <c r="AE18" s="107">
        <f t="shared" si="18"/>
        <v>0</v>
      </c>
      <c r="AG18" s="257" t="s">
        <v>31</v>
      </c>
      <c r="AH18" s="234"/>
      <c r="AI18" s="103">
        <f>COUNTIFS('Financial Advisor'!$C$11:$C$149,$AG18,'Financial Advisor'!$B$11:$B$149,U$2)</f>
        <v>0</v>
      </c>
      <c r="AJ18" s="103">
        <f>COUNTIFS('Financial Advisor'!$C$11:$C$149,$AG18,'Financial Advisor'!$B$11:$B$149,W$2)</f>
        <v>0</v>
      </c>
      <c r="AK18" s="103">
        <f>COUNTIFS('Financial Advisor'!$C$11:$C$149,$AG18,'Financial Advisor'!$B$11:$B$149,Y$2)</f>
        <v>0</v>
      </c>
      <c r="AL18" s="108">
        <f t="shared" si="19"/>
        <v>0</v>
      </c>
    </row>
    <row r="19" spans="1:38" ht="15.75" customHeight="1">
      <c r="A19" s="40" t="s">
        <v>18</v>
      </c>
      <c r="B19" s="41">
        <f>COUNTIFS('Mortgage Originator'!$C$24:$C$159,$A19,'Mortgage Originator'!$B$24:$B$159,B$2)</f>
        <v>0</v>
      </c>
      <c r="C19" s="41">
        <f>COUNTIFS('Mortgage Originator'!$C$24:$C$159,$A19,'Mortgage Originator'!$B$24:$B$159,D$2)</f>
        <v>0</v>
      </c>
      <c r="D19" s="41">
        <f>COUNTIFS('Mortgage Originator'!$C$24:$C$159,$A19,'Mortgage Originator'!$B$24:$B$159,F$2)</f>
        <v>0</v>
      </c>
      <c r="E19" s="41">
        <f t="shared" si="14"/>
        <v>0</v>
      </c>
      <c r="F19" s="234"/>
      <c r="G19" s="231" t="s">
        <v>18</v>
      </c>
      <c r="H19" s="232"/>
      <c r="I19" s="41">
        <f>COUNTIFS('Estate Planning'!$C$24:$C$159,$G19,'Estate Planning'!$B$24:$B$159,B$2)</f>
        <v>0</v>
      </c>
      <c r="J19" s="41">
        <f>COUNTIFS('Estate Planning'!$C$24:$C$159,$G19,'Estate Planning'!$B$24:$B$159,D$2)</f>
        <v>0</v>
      </c>
      <c r="K19" s="41">
        <f>COUNTIFS('Estate Planning'!$C$24:$C$159,$G19,'Estate Planning'!$B$24:$B$159,F$2)</f>
        <v>0</v>
      </c>
      <c r="L19" s="41">
        <f t="shared" si="15"/>
        <v>0</v>
      </c>
      <c r="M19" s="234"/>
      <c r="N19" s="231" t="s">
        <v>18</v>
      </c>
      <c r="O19" s="232"/>
      <c r="P19" s="41">
        <f>COUNTIFS('Financial Advisor'!$C$24:$C$162,$N19,'Financial Advisor'!$B$24:$B$162,B$2)</f>
        <v>0</v>
      </c>
      <c r="Q19" s="41">
        <f>COUNTIFS('Financial Advisor'!$C$24:$C$162,$N19,'Financial Advisor'!$B$24:$B$162,D$2)</f>
        <v>0</v>
      </c>
      <c r="R19" s="41">
        <f>COUNTIFS('Financial Advisor'!$C$24:$C$162,$N19,'Financial Advisor'!$B$24:$B$162,F$2)</f>
        <v>0</v>
      </c>
      <c r="S19" s="41">
        <f t="shared" si="16"/>
        <v>0</v>
      </c>
      <c r="T19" s="110" t="s">
        <v>32</v>
      </c>
      <c r="U19" s="103">
        <f>COUNTIFS('Mortgage Originator'!$C$24:$C$159,$T19,'Mortgage Originator'!$B$24:$B$159,U$2)</f>
        <v>0</v>
      </c>
      <c r="V19" s="103">
        <f>COUNTIFS('Mortgage Originator'!$C$24:$C$159,$T19,'Mortgage Originator'!$B$24:$B$159,W$2)</f>
        <v>0</v>
      </c>
      <c r="W19" s="103">
        <f>COUNTIFS('Mortgage Originator'!$C$24:$C$159,$T19,'Mortgage Originator'!$B$24:$B$159,Y$2)</f>
        <v>0</v>
      </c>
      <c r="X19" s="111">
        <f t="shared" si="17"/>
        <v>0</v>
      </c>
      <c r="Z19" s="268" t="s">
        <v>32</v>
      </c>
      <c r="AA19" s="269"/>
      <c r="AB19" s="113">
        <f>COUNTIFS('Estate Planning'!$C$11:$C$146,$Z19,'Estate Planning'!$B$11:$B$146,U$2)</f>
        <v>0</v>
      </c>
      <c r="AC19" s="113">
        <f>COUNTIFS('Estate Planning'!$C$11:$C$146,$Z19,'Estate Planning'!$B$11:$B$146,W$2)</f>
        <v>0</v>
      </c>
      <c r="AD19" s="113">
        <f>COUNTIFS('Estate Planning'!$C$11:$C$146,$Z19,'Estate Planning'!$B$11:$B$146,Y$2)</f>
        <v>0</v>
      </c>
      <c r="AE19" s="114">
        <f t="shared" si="18"/>
        <v>0</v>
      </c>
      <c r="AG19" s="268" t="s">
        <v>32</v>
      </c>
      <c r="AH19" s="269"/>
      <c r="AI19" s="115">
        <f>COUNTIFS('Financial Advisor'!$C$11:$C$149,$AG19,'Financial Advisor'!$B$11:$B$149,U$2)</f>
        <v>0</v>
      </c>
      <c r="AJ19" s="115">
        <f>COUNTIFS('Financial Advisor'!$C$11:$C$149,$AG19,'Financial Advisor'!$B$11:$B$149,W$2)</f>
        <v>0</v>
      </c>
      <c r="AK19" s="115">
        <f>COUNTIFS('Financial Advisor'!$C$11:$C$149,$AG19,'Financial Advisor'!$B$11:$B$149,Y$2)</f>
        <v>0</v>
      </c>
      <c r="AL19" s="116">
        <f t="shared" si="19"/>
        <v>0</v>
      </c>
    </row>
    <row r="20" spans="1:38" ht="15.75" customHeight="1">
      <c r="A20" s="42" t="s">
        <v>14</v>
      </c>
      <c r="B20" s="42">
        <f t="shared" ref="B20:E20" si="20">SUM(B14:B19)</f>
        <v>0</v>
      </c>
      <c r="C20" s="42">
        <f t="shared" si="20"/>
        <v>0</v>
      </c>
      <c r="D20" s="42">
        <f t="shared" si="20"/>
        <v>0</v>
      </c>
      <c r="E20" s="42">
        <f t="shared" si="20"/>
        <v>0</v>
      </c>
      <c r="F20" s="234"/>
      <c r="G20" s="237" t="s">
        <v>14</v>
      </c>
      <c r="H20" s="234"/>
      <c r="I20" s="42">
        <f t="shared" ref="I20:L20" si="21">SUM(I14:I19)</f>
        <v>0</v>
      </c>
      <c r="J20" s="42">
        <f t="shared" si="21"/>
        <v>0</v>
      </c>
      <c r="K20" s="42">
        <f t="shared" si="21"/>
        <v>0</v>
      </c>
      <c r="L20" s="43">
        <f t="shared" si="21"/>
        <v>0</v>
      </c>
      <c r="M20" s="234"/>
      <c r="N20" s="237" t="s">
        <v>14</v>
      </c>
      <c r="O20" s="234"/>
      <c r="P20" s="42">
        <f t="shared" ref="P20:S20" si="22">SUM(P14:P19)</f>
        <v>0</v>
      </c>
      <c r="Q20" s="42">
        <f t="shared" si="22"/>
        <v>0</v>
      </c>
      <c r="R20" s="42">
        <f t="shared" si="22"/>
        <v>0</v>
      </c>
      <c r="S20" s="43">
        <f t="shared" si="22"/>
        <v>0</v>
      </c>
      <c r="T20" s="47"/>
      <c r="U20" s="44"/>
      <c r="V20" s="44"/>
      <c r="W20" s="44"/>
      <c r="X20" s="44"/>
      <c r="AI20" s="44"/>
      <c r="AJ20" s="44"/>
      <c r="AK20" s="44"/>
      <c r="AL20" s="44"/>
    </row>
    <row r="21" spans="1:38" ht="15.75" customHeight="1">
      <c r="A21" s="243"/>
      <c r="B21" s="234"/>
      <c r="C21" s="234"/>
      <c r="D21" s="234"/>
      <c r="E21" s="234"/>
      <c r="F21" s="234"/>
      <c r="G21" s="233"/>
      <c r="H21" s="234"/>
      <c r="I21" s="234"/>
      <c r="J21" s="234"/>
      <c r="K21" s="234"/>
      <c r="L21" s="234"/>
      <c r="M21" s="234"/>
      <c r="N21" s="233"/>
      <c r="O21" s="234"/>
      <c r="P21" s="234"/>
      <c r="Q21" s="234"/>
      <c r="R21" s="234"/>
      <c r="S21" s="234"/>
      <c r="T21" s="47"/>
      <c r="U21" s="44"/>
      <c r="V21" s="44"/>
      <c r="W21" s="44"/>
      <c r="X21" s="44"/>
      <c r="AI21" s="44"/>
      <c r="AJ21" s="44"/>
      <c r="AK21" s="44"/>
      <c r="AL21" s="44"/>
    </row>
    <row r="22" spans="1:38" ht="15.75" customHeight="1">
      <c r="A22" s="38" t="s">
        <v>10</v>
      </c>
      <c r="B22" s="39" t="str">
        <f>$B$13</f>
        <v>Oct</v>
      </c>
      <c r="C22" s="39" t="str">
        <f>$C$13</f>
        <v>Nov</v>
      </c>
      <c r="D22" s="39" t="str">
        <f>$D$13</f>
        <v>Dec</v>
      </c>
      <c r="E22" s="39" t="str">
        <f>$E$13</f>
        <v>Q4</v>
      </c>
      <c r="F22" s="234"/>
      <c r="G22" s="235" t="s">
        <v>11</v>
      </c>
      <c r="H22" s="232"/>
      <c r="I22" s="39" t="str">
        <f>$B$13</f>
        <v>Oct</v>
      </c>
      <c r="J22" s="39" t="str">
        <f>$C$13</f>
        <v>Nov</v>
      </c>
      <c r="K22" s="39" t="str">
        <f>$D$13</f>
        <v>Dec</v>
      </c>
      <c r="L22" s="39" t="str">
        <f>$E$13</f>
        <v>Q4</v>
      </c>
      <c r="M22" s="234"/>
      <c r="N22" s="235" t="s">
        <v>12</v>
      </c>
      <c r="O22" s="232"/>
      <c r="P22" s="39" t="str">
        <f>$B$13</f>
        <v>Oct</v>
      </c>
      <c r="Q22" s="39" t="str">
        <f>$C$13</f>
        <v>Nov</v>
      </c>
      <c r="R22" s="39" t="str">
        <f>$D$13</f>
        <v>Dec</v>
      </c>
      <c r="S22" s="39" t="str">
        <f>$E$13</f>
        <v>Q4</v>
      </c>
      <c r="T22" s="92" t="s">
        <v>39</v>
      </c>
      <c r="U22" s="93" t="str">
        <f>$U$13</f>
        <v>Oct</v>
      </c>
      <c r="V22" s="93" t="str">
        <f>$V$13</f>
        <v>Nov</v>
      </c>
      <c r="W22" s="93" t="str">
        <f>$W$13</f>
        <v>Dec</v>
      </c>
      <c r="X22" s="94" t="str">
        <f>$X$13</f>
        <v>Q4</v>
      </c>
      <c r="Y22" s="95"/>
      <c r="Z22" s="96"/>
      <c r="AA22" s="101" t="s">
        <v>40</v>
      </c>
      <c r="AB22" s="98" t="str">
        <f>$U$13</f>
        <v>Oct</v>
      </c>
      <c r="AC22" s="98" t="str">
        <f>$V$13</f>
        <v>Nov</v>
      </c>
      <c r="AD22" s="98" t="str">
        <f>$W$13</f>
        <v>Dec</v>
      </c>
      <c r="AE22" s="99" t="str">
        <f>$X$13</f>
        <v>Q4</v>
      </c>
      <c r="AF22" s="95"/>
      <c r="AG22" s="100"/>
      <c r="AH22" s="101" t="s">
        <v>41</v>
      </c>
      <c r="AI22" s="98" t="str">
        <f>$U$13</f>
        <v>Oct</v>
      </c>
      <c r="AJ22" s="98" t="str">
        <f>$V$13</f>
        <v>Nov</v>
      </c>
      <c r="AK22" s="98" t="str">
        <f>$W$13</f>
        <v>Dec</v>
      </c>
      <c r="AL22" s="99" t="str">
        <f>$X$13</f>
        <v>Q4</v>
      </c>
    </row>
    <row r="23" spans="1:38" ht="15.75" customHeight="1">
      <c r="A23" s="40" t="s">
        <v>7</v>
      </c>
      <c r="B23" s="41">
        <f>COUNTIFS(Realtor!$C$24:$C$159,$A23,Realtor!$B$24:$B$159,B$2)</f>
        <v>0</v>
      </c>
      <c r="C23" s="41">
        <f>COUNTIFS(Realtor!$C$24:$C$159,$A23,Realtor!$B$24:$B$159,D$2)</f>
        <v>0</v>
      </c>
      <c r="D23" s="41">
        <f>COUNTIFS(Realtor!$C$24:$C$159,$A23,Realtor!$B$24:$B$159,F$2)</f>
        <v>0</v>
      </c>
      <c r="E23" s="41">
        <f t="shared" ref="E23:E28" si="23">+SUM(B23:D23)</f>
        <v>0</v>
      </c>
      <c r="F23" s="234"/>
      <c r="G23" s="231" t="s">
        <v>7</v>
      </c>
      <c r="H23" s="232"/>
      <c r="I23" s="41">
        <f>COUNTIFS(Accountant!$C$24:$C$159,$G23,Accountant!$B$24:$B$159,B$2)</f>
        <v>0</v>
      </c>
      <c r="J23" s="41">
        <f>COUNTIFS(Accountant!$C$24:$C$159,$G23,Accountant!$B$24:$B$159,D$2)</f>
        <v>0</v>
      </c>
      <c r="K23" s="41">
        <f>COUNTIFS(Accountant!$C$24:$C$159,$G23,Accountant!$B$24:$B$159,F$2)</f>
        <v>0</v>
      </c>
      <c r="L23" s="41">
        <f t="shared" ref="L23:L28" si="24">+SUM(I23:K23)</f>
        <v>0</v>
      </c>
      <c r="M23" s="234"/>
      <c r="N23" s="231" t="s">
        <v>7</v>
      </c>
      <c r="O23" s="232"/>
      <c r="P23" s="41">
        <f>COUNTIFS('Insurance Agent'!$C$24:$C$159,$N23,'Insurance Agent'!$B$24:$B$159,B$2)</f>
        <v>0</v>
      </c>
      <c r="Q23" s="41">
        <f>COUNTIFS('Insurance Agent'!$C$24:$C$159,$N23,'Insurance Agent'!$B$24:$B$159,D$2)</f>
        <v>0</v>
      </c>
      <c r="R23" s="41">
        <f>COUNTIFS('Insurance Agent'!$C$24:$C$159,$N23,'Insurance Agent'!$B$24:$B$159,F$2)</f>
        <v>0</v>
      </c>
      <c r="S23" s="41">
        <f t="shared" ref="S23:S28" si="25">+SUM(P23:R23)</f>
        <v>0</v>
      </c>
      <c r="T23" s="109" t="s">
        <v>26</v>
      </c>
      <c r="U23" s="103">
        <f>COUNTIFS(Realtor!$C$11:$C$146,$T23,Realtor!$B$11:$B$146,U$2)</f>
        <v>0</v>
      </c>
      <c r="V23" s="103">
        <f>COUNTIFS(Realtor!$C$11:$C$146,$T23,Realtor!$B$11:$B$146,W$2)</f>
        <v>0</v>
      </c>
      <c r="W23" s="103">
        <f>COUNTIFS(Realtor!$C$11:$C$146,$T23,Realtor!$B$11:$B$146,Y$2)</f>
        <v>0</v>
      </c>
      <c r="X23" s="104">
        <f t="shared" ref="X23:X28" si="26">+SUM(U23:W23)</f>
        <v>0</v>
      </c>
      <c r="Z23" s="257" t="s">
        <v>26</v>
      </c>
      <c r="AA23" s="234"/>
      <c r="AB23" s="106">
        <f>COUNTIFS(Accountant!$C$11:$C$146,$Z23,Accountant!$B$11:$B$146,U$2)</f>
        <v>0</v>
      </c>
      <c r="AC23" s="106">
        <f>COUNTIFS(Accountant!$C$11:$C$146,$Z23,Accountant!$B$11:$B$146,W$2)</f>
        <v>0</v>
      </c>
      <c r="AD23" s="106">
        <f>COUNTIFS(Accountant!$C$11:$C$146,$Z23,Accountant!$B$11:$B$146,Y$2)</f>
        <v>0</v>
      </c>
      <c r="AE23" s="107">
        <f t="shared" ref="AE23:AE28" si="27">+SUM(AB23:AD23)</f>
        <v>0</v>
      </c>
      <c r="AG23" s="257" t="s">
        <v>26</v>
      </c>
      <c r="AH23" s="234"/>
      <c r="AI23" s="103">
        <f>COUNTIFS('Insurance Agent'!$C$11:$C$145,$AG23,'Insurance Agent'!$B$11:$B$145,U$2)</f>
        <v>0</v>
      </c>
      <c r="AJ23" s="103">
        <f>COUNTIFS('Insurance Agent'!$C$11:$C$145,$AG23,'Insurance Agent'!$B$11:$B$145,W$2)</f>
        <v>0</v>
      </c>
      <c r="AK23" s="103">
        <f>COUNTIFS('Insurance Agent'!$C$11:$C$145,$AG23,'Insurance Agent'!$B$11:$B$145,Y$2)</f>
        <v>0</v>
      </c>
      <c r="AL23" s="108">
        <f t="shared" ref="AL23:AL27" si="28">+SUM(AI24:AK24)</f>
        <v>0</v>
      </c>
    </row>
    <row r="24" spans="1:38" ht="15.75" customHeight="1">
      <c r="A24" s="40" t="s">
        <v>8</v>
      </c>
      <c r="B24" s="41">
        <f>COUNTIFS(Realtor!$C$24:$C$159,$A24,Realtor!$B$24:$B$159,B$2)</f>
        <v>0</v>
      </c>
      <c r="C24" s="41">
        <f>COUNTIFS(Realtor!$C$24:$C$159,$A24,Realtor!$B$24:$B$159,D$2)</f>
        <v>0</v>
      </c>
      <c r="D24" s="41">
        <f>COUNTIFS(Realtor!$C$24:$C$159,$A24,Realtor!$B$24:$B$159,F$2)</f>
        <v>0</v>
      </c>
      <c r="E24" s="41">
        <f t="shared" si="23"/>
        <v>0</v>
      </c>
      <c r="F24" s="234"/>
      <c r="G24" s="231" t="s">
        <v>8</v>
      </c>
      <c r="H24" s="232"/>
      <c r="I24" s="41">
        <f>COUNTIFS(Accountant!$C$24:$C$159,$G24,Accountant!$B$24:$B$159,B$2)</f>
        <v>0</v>
      </c>
      <c r="J24" s="41">
        <f>COUNTIFS(Accountant!$C$24:$C$159,$G24,Accountant!$B$24:$B$159,D$2)</f>
        <v>0</v>
      </c>
      <c r="K24" s="41">
        <f>COUNTIFS(Accountant!$C$24:$C$159,$G24,Accountant!$B$24:$B$159,F$2)</f>
        <v>0</v>
      </c>
      <c r="L24" s="41">
        <f t="shared" si="24"/>
        <v>0</v>
      </c>
      <c r="M24" s="234"/>
      <c r="N24" s="231" t="s">
        <v>8</v>
      </c>
      <c r="O24" s="232"/>
      <c r="P24" s="41">
        <f>COUNTIFS('Insurance Agent'!$C$24:$C$159,$N24,'Insurance Agent'!$B$24:$B$159,B$2)</f>
        <v>0</v>
      </c>
      <c r="Q24" s="41">
        <f>COUNTIFS('Insurance Agent'!$C$24:$C$159,$N24,'Insurance Agent'!$B$24:$B$159,D$2)</f>
        <v>0</v>
      </c>
      <c r="R24" s="41">
        <f>COUNTIFS('Insurance Agent'!$C$24:$C$159,$N24,'Insurance Agent'!$B$24:$B$159,F$2)</f>
        <v>0</v>
      </c>
      <c r="S24" s="41">
        <f t="shared" si="25"/>
        <v>0</v>
      </c>
      <c r="T24" s="102" t="s">
        <v>27</v>
      </c>
      <c r="U24" s="103">
        <f>COUNTIFS(Realtor!$C$11:$C$146,$T24,Realtor!$B$11:$B$146,U$2)</f>
        <v>0</v>
      </c>
      <c r="V24" s="103">
        <f>COUNTIFS(Realtor!$C$11:$C$146,$T24,Realtor!$B$11:$B$146,W$2)</f>
        <v>0</v>
      </c>
      <c r="W24" s="103">
        <f>COUNTIFS(Realtor!$C$11:$C$146,$T24,Realtor!$B$11:$B$146,Y$2)</f>
        <v>0</v>
      </c>
      <c r="X24" s="104">
        <f t="shared" si="26"/>
        <v>0</v>
      </c>
      <c r="Z24" s="257" t="s">
        <v>27</v>
      </c>
      <c r="AA24" s="234"/>
      <c r="AB24" s="106">
        <f>COUNTIFS(Accountant!$C$11:$C$146,$Z24,Accountant!$B$11:$B$146,U$2)</f>
        <v>0</v>
      </c>
      <c r="AC24" s="106">
        <f>COUNTIFS(Accountant!$C$11:$C$146,$Z24,Accountant!$B$11:$B$146,W$2)</f>
        <v>0</v>
      </c>
      <c r="AD24" s="106">
        <f>COUNTIFS(Accountant!$C$11:$C$146,$Z24,Accountant!$B$11:$B$146,Y$2)</f>
        <v>0</v>
      </c>
      <c r="AE24" s="107">
        <f t="shared" si="27"/>
        <v>0</v>
      </c>
      <c r="AG24" s="257" t="s">
        <v>27</v>
      </c>
      <c r="AH24" s="234"/>
      <c r="AI24" s="103">
        <f>COUNTIFS('Insurance Agent'!$C$11:$C$145,$AG24,'Insurance Agent'!$B$11:$B$145,U$2)</f>
        <v>0</v>
      </c>
      <c r="AJ24" s="103">
        <f>COUNTIFS('Insurance Agent'!$C$11:$C$145,$AG24,'Insurance Agent'!$B$11:$B$145,W$2)</f>
        <v>0</v>
      </c>
      <c r="AK24" s="103">
        <f>COUNTIFS('Insurance Agent'!$C$11:$C$145,$AG24,'Insurance Agent'!$B$11:$B$145,Y$2)</f>
        <v>0</v>
      </c>
      <c r="AL24" s="108">
        <f t="shared" si="28"/>
        <v>0</v>
      </c>
    </row>
    <row r="25" spans="1:38" ht="15.75" customHeight="1">
      <c r="A25" s="40" t="s">
        <v>9</v>
      </c>
      <c r="B25" s="41">
        <f>COUNTIFS(Realtor!$C$24:$C$159,$A25,Realtor!$B$24:$B$159,B$2)</f>
        <v>0</v>
      </c>
      <c r="C25" s="41">
        <f>COUNTIFS(Realtor!$C$24:$C$159,$A25,Realtor!$B$24:$B$159,D$2)</f>
        <v>0</v>
      </c>
      <c r="D25" s="41">
        <f>COUNTIFS(Realtor!$C$24:$C$159,$A25,Realtor!$B$24:$B$159,F$2)</f>
        <v>0</v>
      </c>
      <c r="E25" s="41">
        <f t="shared" si="23"/>
        <v>0</v>
      </c>
      <c r="F25" s="234"/>
      <c r="G25" s="231" t="s">
        <v>9</v>
      </c>
      <c r="H25" s="232"/>
      <c r="I25" s="41">
        <f>COUNTIFS(Accountant!$C$24:$C$159,$G25,Accountant!$B$24:$B$159,B$2)</f>
        <v>0</v>
      </c>
      <c r="J25" s="41">
        <f>COUNTIFS(Accountant!$C$24:$C$159,$G25,Accountant!$B$24:$B$159,D$2)</f>
        <v>0</v>
      </c>
      <c r="K25" s="41">
        <f>COUNTIFS(Accountant!$C$24:$C$159,$G25,Accountant!$B$24:$B$159,F$2)</f>
        <v>0</v>
      </c>
      <c r="L25" s="41">
        <f t="shared" si="24"/>
        <v>0</v>
      </c>
      <c r="M25" s="234"/>
      <c r="N25" s="231" t="s">
        <v>9</v>
      </c>
      <c r="O25" s="232"/>
      <c r="P25" s="41">
        <f>COUNTIFS('Insurance Agent'!$C$24:$C$159,$N25,'Insurance Agent'!$B$24:$B$159,B$2)</f>
        <v>0</v>
      </c>
      <c r="Q25" s="41">
        <f>COUNTIFS('Insurance Agent'!$C$24:$C$159,$N25,'Insurance Agent'!$B$24:$B$159,D$2)</f>
        <v>0</v>
      </c>
      <c r="R25" s="41">
        <f>COUNTIFS('Insurance Agent'!$C$24:$C$159,$N25,'Insurance Agent'!$B$24:$B$159,F$2)</f>
        <v>0</v>
      </c>
      <c r="S25" s="41">
        <f t="shared" si="25"/>
        <v>0</v>
      </c>
      <c r="T25" s="102" t="s">
        <v>28</v>
      </c>
      <c r="U25" s="103">
        <f>COUNTIFS(Realtor!$C$11:$C$146,$T25,Realtor!$B$11:$B$146,U$2)</f>
        <v>0</v>
      </c>
      <c r="V25" s="103">
        <f>COUNTIFS(Realtor!$C$11:$C$146,$T25,Realtor!$B$11:$B$146,W$2)</f>
        <v>0</v>
      </c>
      <c r="W25" s="103">
        <f>COUNTIFS(Realtor!$C$11:$C$146,$T25,Realtor!$B$11:$B$146,Y$2)</f>
        <v>0</v>
      </c>
      <c r="X25" s="104">
        <f t="shared" si="26"/>
        <v>0</v>
      </c>
      <c r="Z25" s="258" t="s">
        <v>28</v>
      </c>
      <c r="AA25" s="234"/>
      <c r="AB25" s="106">
        <f>COUNTIFS(Accountant!$C$11:$C$146,$Z25,Accountant!$B$11:$B$146,U$2)</f>
        <v>0</v>
      </c>
      <c r="AC25" s="106">
        <f>COUNTIFS(Accountant!$C$11:$C$146,$Z25,Accountant!$B$11:$B$146,W$2)</f>
        <v>0</v>
      </c>
      <c r="AD25" s="106">
        <f>COUNTIFS(Accountant!$C$11:$C$146,$Z25,Accountant!$B$11:$B$146,Y$2)</f>
        <v>0</v>
      </c>
      <c r="AE25" s="107">
        <f t="shared" si="27"/>
        <v>0</v>
      </c>
      <c r="AG25" s="258" t="s">
        <v>28</v>
      </c>
      <c r="AH25" s="234"/>
      <c r="AI25" s="103">
        <f>COUNTIFS('Insurance Agent'!$C$11:$C$145,$AG25,'Insurance Agent'!$B$11:$B$145,U$2)</f>
        <v>0</v>
      </c>
      <c r="AJ25" s="103">
        <f>COUNTIFS('Insurance Agent'!$C$11:$C$145,$AG25,'Insurance Agent'!$B$11:$B$145,W$2)</f>
        <v>0</v>
      </c>
      <c r="AK25" s="103">
        <f>COUNTIFS('Insurance Agent'!$C$11:$C$145,$AG25,'Insurance Agent'!$B$11:$B$145,Y$2)</f>
        <v>0</v>
      </c>
      <c r="AL25" s="108">
        <f t="shared" si="28"/>
        <v>0</v>
      </c>
    </row>
    <row r="26" spans="1:38" ht="15.75" customHeight="1">
      <c r="A26" s="40" t="s">
        <v>11</v>
      </c>
      <c r="B26" s="41">
        <f>COUNTIFS(Realtor!$C$24:$C$159,$A26,Realtor!$B$24:$B$159,B$2)</f>
        <v>0</v>
      </c>
      <c r="C26" s="41">
        <f>COUNTIFS(Realtor!$C$24:$C$159,$A26,Realtor!$B$24:$B$159,D$2)</f>
        <v>0</v>
      </c>
      <c r="D26" s="41">
        <f>COUNTIFS(Realtor!$C$24:$C$159,$A26,Realtor!$B$24:$B$159,F$2)</f>
        <v>0</v>
      </c>
      <c r="E26" s="41">
        <f t="shared" si="23"/>
        <v>0</v>
      </c>
      <c r="F26" s="234"/>
      <c r="G26" s="231" t="s">
        <v>10</v>
      </c>
      <c r="H26" s="232"/>
      <c r="I26" s="41">
        <f>COUNTIFS(Accountant!$C$24:$C$159,$G26,Accountant!$B$24:$B$159,B$2)</f>
        <v>0</v>
      </c>
      <c r="J26" s="41">
        <f>COUNTIFS(Accountant!$C$24:$C$159,$G26,Accountant!$B$24:$B$159,D$2)</f>
        <v>0</v>
      </c>
      <c r="K26" s="41">
        <f>COUNTIFS(Accountant!$C$24:$C$159,$G26,Accountant!$B$24:$B$159,F$2)</f>
        <v>0</v>
      </c>
      <c r="L26" s="41">
        <f t="shared" si="24"/>
        <v>0</v>
      </c>
      <c r="M26" s="234"/>
      <c r="N26" s="231" t="s">
        <v>10</v>
      </c>
      <c r="O26" s="232"/>
      <c r="P26" s="41">
        <f>COUNTIFS('Insurance Agent'!$C$24:$C$159,$N26,'Insurance Agent'!$B$24:$B$159,B$2)</f>
        <v>0</v>
      </c>
      <c r="Q26" s="41">
        <f>COUNTIFS('Insurance Agent'!$C$24:$C$159,$N26,'Insurance Agent'!$B$24:$B$159,D$2)</f>
        <v>0</v>
      </c>
      <c r="R26" s="41">
        <f>COUNTIFS('Insurance Agent'!$C$24:$C$159,$N26,'Insurance Agent'!$B$24:$B$159,F$2)</f>
        <v>0</v>
      </c>
      <c r="S26" s="41">
        <f t="shared" si="25"/>
        <v>0</v>
      </c>
      <c r="T26" s="102" t="s">
        <v>30</v>
      </c>
      <c r="U26" s="103">
        <f>COUNTIFS(Realtor!$C$11:$C$146,$T26,Realtor!$B$11:$B$146,U$2)</f>
        <v>0</v>
      </c>
      <c r="V26" s="103">
        <f>COUNTIFS(Realtor!$C$11:$C$146,$T26,Realtor!$B$11:$B$146,W$2)</f>
        <v>0</v>
      </c>
      <c r="W26" s="103">
        <f>COUNTIFS(Realtor!$C$11:$C$146,$T26,Realtor!$B$11:$B$146,Y$2)</f>
        <v>0</v>
      </c>
      <c r="X26" s="104">
        <f t="shared" si="26"/>
        <v>0</v>
      </c>
      <c r="Z26" s="258" t="s">
        <v>29</v>
      </c>
      <c r="AA26" s="234"/>
      <c r="AB26" s="106">
        <f>COUNTIFS(Accountant!$C$11:$C$146,$Z26,Accountant!$B$11:$B$146,U$2)</f>
        <v>0</v>
      </c>
      <c r="AC26" s="106">
        <f>COUNTIFS(Accountant!$C$11:$C$146,$Z26,Accountant!$B$11:$B$146,W$2)</f>
        <v>0</v>
      </c>
      <c r="AD26" s="106">
        <f>COUNTIFS(Accountant!$C$11:$C$146,$Z26,Accountant!$B$11:$B$146,Y$2)</f>
        <v>0</v>
      </c>
      <c r="AE26" s="107">
        <f t="shared" si="27"/>
        <v>0</v>
      </c>
      <c r="AG26" s="258" t="s">
        <v>29</v>
      </c>
      <c r="AH26" s="234"/>
      <c r="AI26" s="103">
        <f>COUNTIFS('Insurance Agent'!$C$11:$C$145,$AG26,'Insurance Agent'!$B$11:$B$145,U$2)</f>
        <v>0</v>
      </c>
      <c r="AJ26" s="103">
        <f>COUNTIFS('Insurance Agent'!$C$11:$C$145,$AG26,'Insurance Agent'!$B$11:$B$145,W$2)</f>
        <v>0</v>
      </c>
      <c r="AK26" s="103">
        <f>COUNTIFS('Insurance Agent'!$C$11:$C$145,$AG26,'Insurance Agent'!$B$11:$B$145,Y$2)</f>
        <v>0</v>
      </c>
      <c r="AL26" s="108">
        <f t="shared" si="28"/>
        <v>0</v>
      </c>
    </row>
    <row r="27" spans="1:38" ht="15.75" customHeight="1">
      <c r="A27" s="40" t="s">
        <v>12</v>
      </c>
      <c r="B27" s="41">
        <f>COUNTIFS(Realtor!$C$24:$C$159,$A27,Realtor!$B$24:$B$159,B$2)</f>
        <v>0</v>
      </c>
      <c r="C27" s="41">
        <f>COUNTIFS(Realtor!$C$24:$C$159,$A27,Realtor!$B$24:$B$159,D$2)</f>
        <v>0</v>
      </c>
      <c r="D27" s="41">
        <f>COUNTIFS(Realtor!$C$24:$C$159,$A27,Realtor!$B$24:$B$159,F$2)</f>
        <v>0</v>
      </c>
      <c r="E27" s="41">
        <f t="shared" si="23"/>
        <v>0</v>
      </c>
      <c r="F27" s="234"/>
      <c r="G27" s="231" t="s">
        <v>12</v>
      </c>
      <c r="H27" s="232"/>
      <c r="I27" s="41">
        <f>COUNTIFS(Accountant!$C$24:$C$159,$G27,Accountant!$B$24:$B$159,B$2)</f>
        <v>0</v>
      </c>
      <c r="J27" s="41">
        <f>COUNTIFS(Accountant!$C$24:$C$159,$G27,Accountant!$B$24:$B$159,D$2)</f>
        <v>0</v>
      </c>
      <c r="K27" s="41">
        <f>COUNTIFS(Accountant!$C$24:$C$159,$G27,Accountant!$B$24:$B$159,F$2)</f>
        <v>0</v>
      </c>
      <c r="L27" s="41">
        <f t="shared" si="24"/>
        <v>0</v>
      </c>
      <c r="M27" s="234"/>
      <c r="N27" s="231" t="s">
        <v>11</v>
      </c>
      <c r="O27" s="232"/>
      <c r="P27" s="41">
        <f>COUNTIFS('Insurance Agent'!$C$24:$C$159,$N27,'Insurance Agent'!$B$24:$B$159,B$2)</f>
        <v>0</v>
      </c>
      <c r="Q27" s="41">
        <f>COUNTIFS('Insurance Agent'!$C$24:$C$159,$N27,'Insurance Agent'!$B$24:$B$159,D$2)</f>
        <v>0</v>
      </c>
      <c r="R27" s="41">
        <f>COUNTIFS('Insurance Agent'!$C$24:$C$159,$N27,'Insurance Agent'!$B$24:$B$159,F$2)</f>
        <v>0</v>
      </c>
      <c r="S27" s="41">
        <f t="shared" si="25"/>
        <v>0</v>
      </c>
      <c r="T27" s="102" t="s">
        <v>31</v>
      </c>
      <c r="U27" s="103">
        <f>COUNTIFS(Realtor!$C$11:$C$146,$T27,Realtor!$B$11:$B$146,U$2)</f>
        <v>0</v>
      </c>
      <c r="V27" s="103">
        <f>COUNTIFS(Realtor!$C$11:$C$146,$T27,Realtor!$B$11:$B$146,W$2)</f>
        <v>0</v>
      </c>
      <c r="W27" s="103">
        <f>COUNTIFS(Realtor!$C$11:$C$146,$T27,Realtor!$B$11:$B$146,Y$2)</f>
        <v>0</v>
      </c>
      <c r="X27" s="104">
        <f t="shared" si="26"/>
        <v>0</v>
      </c>
      <c r="Z27" s="257" t="s">
        <v>31</v>
      </c>
      <c r="AA27" s="234"/>
      <c r="AB27" s="106">
        <f>COUNTIFS(Accountant!$C$11:$C$146,$Z27,Accountant!$B$11:$B$146,U$2)</f>
        <v>0</v>
      </c>
      <c r="AC27" s="106">
        <f>COUNTIFS(Accountant!$C$11:$C$146,$Z27,Accountant!$B$11:$B$146,W$2)</f>
        <v>0</v>
      </c>
      <c r="AD27" s="106">
        <f>COUNTIFS(Accountant!$C$11:$C$146,$Z27,Accountant!$B$11:$B$146,Y$2)</f>
        <v>0</v>
      </c>
      <c r="AE27" s="107">
        <f t="shared" si="27"/>
        <v>0</v>
      </c>
      <c r="AG27" s="257" t="s">
        <v>30</v>
      </c>
      <c r="AH27" s="234"/>
      <c r="AI27" s="103">
        <f>COUNTIFS('Insurance Agent'!$C$11:$C$145,$AG27,'Insurance Agent'!$B$11:$B$145,U$2)</f>
        <v>0</v>
      </c>
      <c r="AJ27" s="103">
        <f>COUNTIFS('Insurance Agent'!$C$11:$C$145,$AG27,'Insurance Agent'!$B$11:$B$145,W$2)</f>
        <v>0</v>
      </c>
      <c r="AK27" s="103">
        <f>COUNTIFS('Insurance Agent'!$C$11:$C$145,$AG27,'Insurance Agent'!$B$11:$B$145,Y$2)</f>
        <v>0</v>
      </c>
      <c r="AL27" s="108">
        <f t="shared" si="28"/>
        <v>0</v>
      </c>
    </row>
    <row r="28" spans="1:38" ht="15.75" customHeight="1">
      <c r="A28" s="40" t="s">
        <v>18</v>
      </c>
      <c r="B28" s="41">
        <f>COUNTIFS(Realtor!$C$24:$C$159,$A28,Realtor!$B$24:$B$159,B$2)</f>
        <v>0</v>
      </c>
      <c r="C28" s="41">
        <f>COUNTIFS(Realtor!$C$24:$C$159,$A28,Realtor!$B$24:$B$159,D$2)</f>
        <v>0</v>
      </c>
      <c r="D28" s="41">
        <f>COUNTIFS(Realtor!$C$24:$C$159,$A28,Realtor!$B$24:$B$159,F$2)</f>
        <v>0</v>
      </c>
      <c r="E28" s="41">
        <f t="shared" si="23"/>
        <v>0</v>
      </c>
      <c r="F28" s="234"/>
      <c r="G28" s="231" t="s">
        <v>18</v>
      </c>
      <c r="H28" s="232"/>
      <c r="I28" s="41">
        <f>COUNTIFS(Accountant!$C$24:$C$159,$G28,Accountant!$B$24:$B$159,B$2)</f>
        <v>0</v>
      </c>
      <c r="J28" s="41">
        <f>COUNTIFS(Accountant!$C$24:$C$159,$G28,Accountant!$B$24:$B$159,D$2)</f>
        <v>0</v>
      </c>
      <c r="K28" s="41">
        <f>COUNTIFS(Accountant!$C$24:$C$159,$G28,Accountant!$B$24:$B$159,F$2)</f>
        <v>0</v>
      </c>
      <c r="L28" s="41">
        <f t="shared" si="24"/>
        <v>0</v>
      </c>
      <c r="M28" s="234"/>
      <c r="N28" s="231" t="s">
        <v>18</v>
      </c>
      <c r="O28" s="232"/>
      <c r="P28" s="41">
        <f>COUNTIFS('Insurance Agent'!$C$24:$C$159,$N28,'Insurance Agent'!$B$24:$B$159,B$2)</f>
        <v>0</v>
      </c>
      <c r="Q28" s="41">
        <f>COUNTIFS('Insurance Agent'!$C$24:$C$159,$N28,'Insurance Agent'!$B$24:$B$159,D$2)</f>
        <v>0</v>
      </c>
      <c r="R28" s="41">
        <f>COUNTIFS('Insurance Agent'!$C$24:$C$159,$N28,'Insurance Agent'!$B$24:$B$159,F$2)</f>
        <v>0</v>
      </c>
      <c r="S28" s="41">
        <f t="shared" si="25"/>
        <v>0</v>
      </c>
      <c r="T28" s="117" t="s">
        <v>32</v>
      </c>
      <c r="U28" s="103">
        <f>COUNTIFS(Realtor!$C$11:$C$146,$T28,Realtor!$B$11:$B$146,U$2)</f>
        <v>0</v>
      </c>
      <c r="V28" s="103">
        <f>COUNTIFS(Realtor!$C$11:$C$146,$T28,Realtor!$B$11:$B$146,W$2)</f>
        <v>0</v>
      </c>
      <c r="W28" s="103">
        <f>COUNTIFS(Realtor!$C$11:$C$146,$T28,Realtor!$B$11:$B$146,Y$2)</f>
        <v>0</v>
      </c>
      <c r="X28" s="111">
        <f t="shared" si="26"/>
        <v>0</v>
      </c>
      <c r="Z28" s="268" t="s">
        <v>32</v>
      </c>
      <c r="AA28" s="269"/>
      <c r="AB28" s="113">
        <f>COUNTIFS(Accountant!$C$11:$C$146,$Z28,Accountant!$B$11:$B$146,U$2)</f>
        <v>0</v>
      </c>
      <c r="AC28" s="113">
        <f>COUNTIFS(Accountant!$C$11:$C$146,$Z28,Accountant!$B$11:$B$146,W$2)</f>
        <v>0</v>
      </c>
      <c r="AD28" s="113">
        <f>COUNTIFS(Accountant!$C$11:$C$146,$Z28,Accountant!$B$11:$B$146,Y$2)</f>
        <v>0</v>
      </c>
      <c r="AE28" s="114">
        <f t="shared" si="27"/>
        <v>0</v>
      </c>
      <c r="AG28" s="268" t="s">
        <v>32</v>
      </c>
      <c r="AH28" s="269"/>
      <c r="AI28" s="115">
        <f>COUNTIFS('Insurance Agent'!$C$11:$C$145,$AG28,'Insurance Agent'!$B$11:$B$145,U$2)</f>
        <v>0</v>
      </c>
      <c r="AJ28" s="115">
        <f>COUNTIFS('Insurance Agent'!$C$11:$C$145,$AG28,'Insurance Agent'!$B$11:$B$145,W$2)</f>
        <v>0</v>
      </c>
      <c r="AK28" s="115">
        <f>COUNTIFS('Insurance Agent'!$C$11:$C$145,$AG28,'Insurance Agent'!$B$11:$B$145,Y$2)</f>
        <v>0</v>
      </c>
      <c r="AL28" s="116">
        <f>+SUM(AH29:AJ29)</f>
        <v>0</v>
      </c>
    </row>
    <row r="29" spans="1:38" ht="15.75" customHeight="1">
      <c r="A29" s="42" t="s">
        <v>14</v>
      </c>
      <c r="B29" s="42">
        <f t="shared" ref="B29:E29" si="29">SUM(B23:B28)</f>
        <v>0</v>
      </c>
      <c r="C29" s="42">
        <f t="shared" si="29"/>
        <v>0</v>
      </c>
      <c r="D29" s="42">
        <f t="shared" si="29"/>
        <v>0</v>
      </c>
      <c r="E29" s="42">
        <f t="shared" si="29"/>
        <v>0</v>
      </c>
      <c r="F29" s="234"/>
      <c r="G29" s="237" t="s">
        <v>14</v>
      </c>
      <c r="H29" s="234"/>
      <c r="I29" s="42">
        <f t="shared" ref="I29:L29" si="30">SUM(I23:I28)</f>
        <v>0</v>
      </c>
      <c r="J29" s="42">
        <f t="shared" si="30"/>
        <v>0</v>
      </c>
      <c r="K29" s="42">
        <f t="shared" si="30"/>
        <v>0</v>
      </c>
      <c r="L29" s="42">
        <f t="shared" si="30"/>
        <v>0</v>
      </c>
      <c r="M29" s="234"/>
      <c r="N29" s="237" t="s">
        <v>14</v>
      </c>
      <c r="O29" s="234"/>
      <c r="P29" s="42">
        <f t="shared" ref="P29:S29" si="31">SUM(P23:P28)</f>
        <v>0</v>
      </c>
      <c r="Q29" s="42">
        <f t="shared" si="31"/>
        <v>0</v>
      </c>
      <c r="R29" s="42">
        <f t="shared" si="31"/>
        <v>0</v>
      </c>
      <c r="S29" s="42">
        <f t="shared" si="31"/>
        <v>0</v>
      </c>
      <c r="T29" s="118"/>
      <c r="U29" s="42"/>
      <c r="V29" s="42"/>
      <c r="W29" s="42"/>
      <c r="X29" s="42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</row>
    <row r="30" spans="1:38" ht="15.75" customHeight="1">
      <c r="A30" s="243"/>
      <c r="B30" s="234"/>
      <c r="C30" s="234"/>
      <c r="D30" s="234"/>
      <c r="E30" s="234"/>
      <c r="F30" s="234"/>
      <c r="G30" s="233"/>
      <c r="H30" s="234"/>
      <c r="I30" s="234"/>
      <c r="J30" s="234"/>
      <c r="K30" s="234"/>
      <c r="L30" s="234"/>
      <c r="M30" s="234"/>
      <c r="N30" s="233"/>
      <c r="O30" s="234"/>
      <c r="P30" s="234"/>
      <c r="Q30" s="234"/>
      <c r="R30" s="234"/>
      <c r="S30" s="234"/>
      <c r="T30" s="47"/>
      <c r="U30" s="44"/>
      <c r="V30" s="44"/>
      <c r="W30" s="44"/>
      <c r="X30" s="44"/>
    </row>
    <row r="31" spans="1:38" ht="15.75" customHeight="1">
      <c r="A31" s="38" t="s">
        <v>18</v>
      </c>
      <c r="B31" s="39" t="str">
        <f>$B$13</f>
        <v>Oct</v>
      </c>
      <c r="C31" s="39" t="str">
        <f>$C$13</f>
        <v>Nov</v>
      </c>
      <c r="D31" s="39" t="str">
        <f>$D$13</f>
        <v>Dec</v>
      </c>
      <c r="E31" s="39" t="str">
        <f>$E$13</f>
        <v>Q4</v>
      </c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120" t="s">
        <v>42</v>
      </c>
      <c r="U31" s="93" t="str">
        <f>$U$13</f>
        <v>Oct</v>
      </c>
      <c r="V31" s="93" t="str">
        <f>$V$13</f>
        <v>Nov</v>
      </c>
      <c r="W31" s="93" t="str">
        <f>$W$13</f>
        <v>Dec</v>
      </c>
      <c r="X31" s="94" t="str">
        <f>$X$13</f>
        <v>Q4</v>
      </c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</row>
    <row r="32" spans="1:38" ht="15.75" customHeight="1">
      <c r="A32" s="40" t="s">
        <v>7</v>
      </c>
      <c r="B32" s="41">
        <f>COUNTIFS('RE Attorney'!$C$24:$C$159,$A32,'RE Attorney'!$B$24:$B$159,B$2)</f>
        <v>0</v>
      </c>
      <c r="C32" s="41">
        <f>COUNTIFS('RE Attorney'!$C$24:$C$159,$A32,'RE Attorney'!$B$24:$B$159,D$2)</f>
        <v>0</v>
      </c>
      <c r="D32" s="41">
        <f>COUNTIFS('RE Attorney'!$C$24:$C$159,$A32,'RE Attorney'!$B$24:$B$159,F$2)</f>
        <v>0</v>
      </c>
      <c r="E32" s="41">
        <f t="shared" ref="E32:E37" si="32">+SUM(B32:D32)</f>
        <v>0</v>
      </c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121" t="s">
        <v>26</v>
      </c>
      <c r="U32" s="103">
        <f>COUNTIFS('RE Attorney'!$C$11:$C$159,$T32,'RE Attorney'!$B$11:$B$159,U$2)</f>
        <v>0</v>
      </c>
      <c r="V32" s="103">
        <f>COUNTIFS('RE Attorney'!$C$11:$C$159,$T32,'RE Attorney'!$B$11:$B$159,W$2)</f>
        <v>0</v>
      </c>
      <c r="W32" s="103">
        <f>COUNTIFS('RE Attorney'!$C$11:$C$159,$T32,'RE Attorney'!$B$11:$B$159,Y$2)</f>
        <v>0</v>
      </c>
      <c r="X32" s="104">
        <f t="shared" ref="X32:X37" si="33">+SUM(U32:W32)</f>
        <v>0</v>
      </c>
    </row>
    <row r="33" spans="1:38" ht="15.75" customHeight="1">
      <c r="A33" s="40" t="s">
        <v>8</v>
      </c>
      <c r="B33" s="41">
        <f>COUNTIFS('RE Attorney'!$C$24:$C$159,$A33,'RE Attorney'!$B$24:$B$159,B$2)</f>
        <v>0</v>
      </c>
      <c r="C33" s="41">
        <f>COUNTIFS('RE Attorney'!$C$24:$C$159,$A33,'RE Attorney'!$B$24:$B$159,D$2)</f>
        <v>0</v>
      </c>
      <c r="D33" s="41">
        <f>COUNTIFS('RE Attorney'!$C$24:$C$159,$A33,'RE Attorney'!$B$24:$B$159,F$2)</f>
        <v>0</v>
      </c>
      <c r="E33" s="41">
        <f t="shared" si="32"/>
        <v>0</v>
      </c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121" t="s">
        <v>27</v>
      </c>
      <c r="U33" s="103">
        <f>COUNTIFS('RE Attorney'!$C$11:$C$159,$T33,'RE Attorney'!$B$11:$B$159,U$2)</f>
        <v>0</v>
      </c>
      <c r="V33" s="103">
        <f>COUNTIFS('RE Attorney'!$C$11:$C$159,$T33,'RE Attorney'!$B$11:$B$159,W$2)</f>
        <v>0</v>
      </c>
      <c r="W33" s="103">
        <f>COUNTIFS('RE Attorney'!$C$11:$C$159,$T33,'RE Attorney'!$B$11:$B$159,Y$2)</f>
        <v>0</v>
      </c>
      <c r="X33" s="104">
        <f t="shared" si="33"/>
        <v>0</v>
      </c>
    </row>
    <row r="34" spans="1:38" ht="15.75" customHeight="1">
      <c r="A34" s="40" t="s">
        <v>9</v>
      </c>
      <c r="B34" s="41">
        <f>COUNTIFS('RE Attorney'!$C$24:$C$159,$A34,'RE Attorney'!$B$24:$B$159,B$2)</f>
        <v>0</v>
      </c>
      <c r="C34" s="41">
        <f>COUNTIFS('RE Attorney'!$C$24:$C$159,$A34,'RE Attorney'!$B$24:$B$159,D$2)</f>
        <v>0</v>
      </c>
      <c r="D34" s="41">
        <f>COUNTIFS('RE Attorney'!$C$24:$C$159,$A34,'RE Attorney'!$B$24:$B$159,F$2)</f>
        <v>0</v>
      </c>
      <c r="E34" s="41">
        <f t="shared" si="32"/>
        <v>0</v>
      </c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122" t="s">
        <v>28</v>
      </c>
      <c r="U34" s="103">
        <f>COUNTIFS('RE Attorney'!$C$11:$C$159,$T34,'RE Attorney'!$B$11:$B$159,U$2)</f>
        <v>0</v>
      </c>
      <c r="V34" s="103">
        <f>COUNTIFS('RE Attorney'!$C$11:$C$159,$T34,'RE Attorney'!$B$11:$B$159,W$2)</f>
        <v>0</v>
      </c>
      <c r="W34" s="103">
        <f>COUNTIFS('RE Attorney'!$C$11:$C$159,$T34,'RE Attorney'!$B$11:$B$159,Y$2)</f>
        <v>0</v>
      </c>
      <c r="X34" s="104">
        <f t="shared" si="33"/>
        <v>0</v>
      </c>
    </row>
    <row r="35" spans="1:38" ht="15.75" customHeight="1">
      <c r="A35" s="40" t="s">
        <v>10</v>
      </c>
      <c r="B35" s="41">
        <f>COUNTIFS('RE Attorney'!$C$24:$C$159,$A35,'RE Attorney'!$B$24:$B$159,B$2)</f>
        <v>0</v>
      </c>
      <c r="C35" s="41">
        <f>COUNTIFS('RE Attorney'!$C$24:$C$159,$A35,'RE Attorney'!$B$24:$B$159,D$2)</f>
        <v>0</v>
      </c>
      <c r="D35" s="41">
        <f>COUNTIFS('RE Attorney'!$C$24:$C$159,$A35,'RE Attorney'!$B$24:$B$159,F$2)</f>
        <v>0</v>
      </c>
      <c r="E35" s="41">
        <f t="shared" si="32"/>
        <v>0</v>
      </c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121" t="s">
        <v>29</v>
      </c>
      <c r="U35" s="103">
        <f>COUNTIFS('RE Attorney'!$C$11:$C$159,$T35,'RE Attorney'!$B$11:$B$159,U$2)</f>
        <v>0</v>
      </c>
      <c r="V35" s="103">
        <f>COUNTIFS('RE Attorney'!$C$11:$C$159,$T35,'RE Attorney'!$B$11:$B$159,W$2)</f>
        <v>0</v>
      </c>
      <c r="W35" s="103">
        <f>COUNTIFS('RE Attorney'!$C$11:$C$159,$T35,'RE Attorney'!$B$11:$B$159,Y$2)</f>
        <v>0</v>
      </c>
      <c r="X35" s="104">
        <f t="shared" si="33"/>
        <v>0</v>
      </c>
    </row>
    <row r="36" spans="1:38" ht="15.75" customHeight="1">
      <c r="A36" s="40" t="s">
        <v>11</v>
      </c>
      <c r="B36" s="41">
        <f>COUNTIFS('RE Attorney'!$C$24:$C$159,$A36,'RE Attorney'!$B$24:$B$159,B$2)</f>
        <v>0</v>
      </c>
      <c r="C36" s="41">
        <f>COUNTIFS('RE Attorney'!$C$24:$C$159,$A36,'RE Attorney'!$B$24:$B$159,D$2)</f>
        <v>0</v>
      </c>
      <c r="D36" s="41">
        <f>COUNTIFS('RE Attorney'!$C$24:$C$159,$A36,'RE Attorney'!$B$24:$B$159,F$2)</f>
        <v>0</v>
      </c>
      <c r="E36" s="41">
        <f t="shared" si="32"/>
        <v>0</v>
      </c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121" t="s">
        <v>30</v>
      </c>
      <c r="U36" s="103">
        <f>COUNTIFS('RE Attorney'!$C$11:$C$159,$T36,'RE Attorney'!$B$11:$B$159,U$2)</f>
        <v>0</v>
      </c>
      <c r="V36" s="103">
        <f>COUNTIFS('RE Attorney'!$C$11:$C$159,$T36,'RE Attorney'!$B$11:$B$159,W$2)</f>
        <v>0</v>
      </c>
      <c r="W36" s="103">
        <f>COUNTIFS('RE Attorney'!$C$11:$C$159,$T36,'RE Attorney'!$B$11:$B$159,Y$2)</f>
        <v>0</v>
      </c>
      <c r="X36" s="104">
        <f t="shared" si="33"/>
        <v>0</v>
      </c>
    </row>
    <row r="37" spans="1:38" ht="15.75" customHeight="1">
      <c r="A37" s="40" t="s">
        <v>12</v>
      </c>
      <c r="B37" s="41">
        <f>COUNTIFS('RE Attorney'!$C$24:$C$159,$A37,'RE Attorney'!$B$24:$B$159,B$2)</f>
        <v>0</v>
      </c>
      <c r="C37" s="41">
        <f>COUNTIFS('RE Attorney'!$C$24:$C$159,$A37,'RE Attorney'!$B$24:$B$159,D$2)</f>
        <v>0</v>
      </c>
      <c r="D37" s="41">
        <f>COUNTIFS('RE Attorney'!$C$24:$C$159,$A37,'RE Attorney'!$B$24:$B$159,F$2)</f>
        <v>0</v>
      </c>
      <c r="E37" s="41">
        <f t="shared" si="32"/>
        <v>0</v>
      </c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123" t="s">
        <v>31</v>
      </c>
      <c r="U37" s="103">
        <f>COUNTIFS('RE Attorney'!$C$11:$C$159,$T37,'RE Attorney'!$B$11:$B$159,U$2)</f>
        <v>0</v>
      </c>
      <c r="V37" s="103">
        <f>COUNTIFS('RE Attorney'!$C$11:$C$159,$T37,'RE Attorney'!$B$11:$B$159,W$2)</f>
        <v>0</v>
      </c>
      <c r="W37" s="103">
        <f>COUNTIFS('RE Attorney'!$C$11:$C$159,$T37,'RE Attorney'!$B$11:$B$159,Y$2)</f>
        <v>0</v>
      </c>
      <c r="X37" s="111">
        <f t="shared" si="33"/>
        <v>0</v>
      </c>
    </row>
    <row r="38" spans="1:38" ht="15.75" customHeight="1">
      <c r="A38" s="42" t="s">
        <v>14</v>
      </c>
      <c r="B38" s="42">
        <f t="shared" ref="B38:E38" si="34">SUM(B32:B37)</f>
        <v>0</v>
      </c>
      <c r="C38" s="42">
        <f t="shared" si="34"/>
        <v>0</v>
      </c>
      <c r="D38" s="42">
        <f t="shared" si="34"/>
        <v>0</v>
      </c>
      <c r="E38" s="42">
        <f t="shared" si="34"/>
        <v>0</v>
      </c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118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</row>
    <row r="39" spans="1:38" ht="15.75" customHeight="1">
      <c r="A39" s="243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47"/>
    </row>
    <row r="40" spans="1:38" ht="15.75" customHeight="1">
      <c r="A40" s="238" t="s">
        <v>19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70" t="s">
        <v>19</v>
      </c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</row>
    <row r="41" spans="1:38" ht="15.75" customHeight="1">
      <c r="A41" s="38" t="s">
        <v>7</v>
      </c>
      <c r="B41" s="39" t="str">
        <f>$B$13</f>
        <v>Oct</v>
      </c>
      <c r="C41" s="39" t="str">
        <f>$C$13</f>
        <v>Nov</v>
      </c>
      <c r="D41" s="39" t="str">
        <f>$D$13</f>
        <v>Dec</v>
      </c>
      <c r="E41" s="39" t="str">
        <f>$E$13</f>
        <v>Q4</v>
      </c>
      <c r="F41" s="243"/>
      <c r="G41" s="235" t="s">
        <v>8</v>
      </c>
      <c r="H41" s="232"/>
      <c r="I41" s="39" t="str">
        <f>$B$13</f>
        <v>Oct</v>
      </c>
      <c r="J41" s="39" t="str">
        <f>$C$13</f>
        <v>Nov</v>
      </c>
      <c r="K41" s="39" t="str">
        <f>$D$13</f>
        <v>Dec</v>
      </c>
      <c r="L41" s="39" t="str">
        <f>$E$13</f>
        <v>Q4</v>
      </c>
      <c r="M41" s="243"/>
      <c r="N41" s="235" t="s">
        <v>9</v>
      </c>
      <c r="O41" s="232"/>
      <c r="P41" s="39" t="str">
        <f>$B$13</f>
        <v>Oct</v>
      </c>
      <c r="Q41" s="39" t="str">
        <f>$C$13</f>
        <v>Nov</v>
      </c>
      <c r="R41" s="39" t="str">
        <f>$D$13</f>
        <v>Dec</v>
      </c>
      <c r="S41" s="39" t="str">
        <f>$E$13</f>
        <v>Q4</v>
      </c>
      <c r="T41" s="101" t="s">
        <v>36</v>
      </c>
      <c r="U41" s="98" t="str">
        <f>$U$13</f>
        <v>Oct</v>
      </c>
      <c r="V41" s="98" t="str">
        <f>$V$13</f>
        <v>Nov</v>
      </c>
      <c r="W41" s="98" t="str">
        <f>$W$13</f>
        <v>Dec</v>
      </c>
      <c r="X41" s="99" t="str">
        <f>$X$13</f>
        <v>Q4</v>
      </c>
      <c r="Y41" s="95"/>
      <c r="Z41" s="96"/>
      <c r="AA41" s="124" t="s">
        <v>37</v>
      </c>
      <c r="AB41" s="98" t="str">
        <f>$U$13</f>
        <v>Oct</v>
      </c>
      <c r="AC41" s="98" t="str">
        <f>$V$13</f>
        <v>Nov</v>
      </c>
      <c r="AD41" s="98" t="str">
        <f>$W$13</f>
        <v>Dec</v>
      </c>
      <c r="AE41" s="99" t="str">
        <f>$X$13</f>
        <v>Q4</v>
      </c>
      <c r="AF41" s="95"/>
      <c r="AG41" s="100"/>
      <c r="AH41" s="101" t="s">
        <v>38</v>
      </c>
      <c r="AI41" s="98" t="str">
        <f>$U$13</f>
        <v>Oct</v>
      </c>
      <c r="AJ41" s="98" t="str">
        <f>$V$13</f>
        <v>Nov</v>
      </c>
      <c r="AK41" s="98" t="str">
        <f>$W$13</f>
        <v>Dec</v>
      </c>
      <c r="AL41" s="99" t="str">
        <f>$X$13</f>
        <v>Q4</v>
      </c>
    </row>
    <row r="42" spans="1:38" ht="15.75" customHeight="1">
      <c r="A42" s="40" t="s">
        <v>8</v>
      </c>
      <c r="B42" s="41">
        <f>COUNTIFS('Mortgage Originator'!$B$24:$B$159,B$2,'Mortgage Originator'!$G$24:$G$159,$A42)</f>
        <v>0</v>
      </c>
      <c r="C42" s="41">
        <f>COUNTIFS('Mortgage Originator'!$B$24:$B$159,D$2,'Mortgage Originator'!$G$24:$G$159,$A42)</f>
        <v>0</v>
      </c>
      <c r="D42" s="41">
        <f>COUNTIFS('Mortgage Originator'!$B$24:$B$159,F$2,'Mortgage Originator'!$G$24:$G$159,$A42)</f>
        <v>0</v>
      </c>
      <c r="E42" s="41">
        <f t="shared" ref="E42:E47" si="35">B42+C42+D42</f>
        <v>0</v>
      </c>
      <c r="F42" s="234"/>
      <c r="G42" s="231" t="s">
        <v>7</v>
      </c>
      <c r="H42" s="232"/>
      <c r="I42" s="41">
        <f>COUNTIFS('Estate Planning'!$B$24:$B$159,B$2,'Estate Planning'!$G$24:$G$159,$G42)</f>
        <v>0</v>
      </c>
      <c r="J42" s="41">
        <f>COUNTIFS('Estate Planning'!$B$24:$B$159,D$2,'Estate Planning'!$G$24:$G$159,$G42)</f>
        <v>0</v>
      </c>
      <c r="K42" s="41">
        <f>COUNTIFS('Estate Planning'!$B$24:$B$159,F$2,'Estate Planning'!$G$24:$G$159,$G42)</f>
        <v>0</v>
      </c>
      <c r="L42" s="41">
        <f t="shared" ref="L42:L47" si="36">I42+J42+K42</f>
        <v>0</v>
      </c>
      <c r="M42" s="234"/>
      <c r="N42" s="231" t="s">
        <v>7</v>
      </c>
      <c r="O42" s="232"/>
      <c r="P42" s="41">
        <f>COUNTIFS('Financial Advisor'!$B$24:$B$162,B$2,'Financial Advisor'!$G$24:$G$162,$N42)</f>
        <v>0</v>
      </c>
      <c r="Q42" s="41">
        <f>COUNTIFS('Financial Advisor'!$B$24:$B$162,D$2,'Financial Advisor'!$G$24:$G$162,$N42)</f>
        <v>0</v>
      </c>
      <c r="R42" s="41">
        <f>COUNTIFS('Financial Advisor'!$B$24:$B$162,F$2,'Financial Advisor'!$G$24:$G$162,$N42)</f>
        <v>0</v>
      </c>
      <c r="S42" s="41">
        <f t="shared" ref="S42:S47" si="37">P42+Q42+R42</f>
        <v>0</v>
      </c>
      <c r="T42" s="102" t="s">
        <v>27</v>
      </c>
      <c r="U42" s="103">
        <f>COUNTIFS('Mortgage Originator'!$B$24:$B$159,U$2,'Mortgage Originator'!$G$24:$G$159,$T42)</f>
        <v>0</v>
      </c>
      <c r="V42" s="103">
        <f>COUNTIFS('Mortgage Originator'!$B$24:$B$159,W$2,'Mortgage Originator'!$G$24:$G$159,$T42)</f>
        <v>0</v>
      </c>
      <c r="W42" s="103">
        <f>COUNTIFS('Mortgage Originator'!$B$24:$B$159,Y$2,'Mortgage Originator'!$G$24:$G$159,$T42)</f>
        <v>0</v>
      </c>
      <c r="X42" s="108">
        <f t="shared" ref="X42:X47" si="38">U42+V42+W42</f>
        <v>0</v>
      </c>
      <c r="Z42" s="271" t="s">
        <v>26</v>
      </c>
      <c r="AA42" s="234"/>
      <c r="AB42" s="103">
        <f>COUNTIFS('Estate Planning'!$B$11:$B$146,U$2,'Estate Planning'!$G$11:$G$146,$Z42)</f>
        <v>0</v>
      </c>
      <c r="AC42" s="103">
        <f>COUNTIFS('Estate Planning'!$B$11:$B$146,W$2,'Estate Planning'!$G$11:$G$146,$Z42)</f>
        <v>0</v>
      </c>
      <c r="AD42" s="103">
        <f>COUNTIFS('Estate Planning'!$B$11:$B$146,Y$2,'Estate Planning'!$G$11:$G$146,$Z42)</f>
        <v>0</v>
      </c>
      <c r="AE42" s="108">
        <f t="shared" ref="AE42:AE47" si="39">AB42+AC42+AD42</f>
        <v>0</v>
      </c>
      <c r="AG42" s="257" t="s">
        <v>26</v>
      </c>
      <c r="AH42" s="234"/>
      <c r="AI42" s="103">
        <f>COUNTIFS('Financial Advisor'!$B$11:$B$149,U$2,'Financial Advisor'!$G$11:$G$149,$AG42)</f>
        <v>0</v>
      </c>
      <c r="AJ42" s="103">
        <f>COUNTIFS('Financial Advisor'!$B$11:$B$149,W$2,'Financial Advisor'!$G$11:$G$149,$AG42)</f>
        <v>0</v>
      </c>
      <c r="AK42" s="103">
        <f>COUNTIFS('Financial Advisor'!$B$11:$B$149,Y$2,'Financial Advisor'!$G$11:$G$149,$AG42)</f>
        <v>0</v>
      </c>
      <c r="AL42" s="108">
        <f t="shared" ref="AL42:AL47" si="40">AI42+AJ42+AK42</f>
        <v>0</v>
      </c>
    </row>
    <row r="43" spans="1:38" ht="15.75" customHeight="1">
      <c r="A43" s="40" t="s">
        <v>9</v>
      </c>
      <c r="B43" s="41">
        <f>COUNTIFS('Mortgage Originator'!$B$24:$B$159,B$2,'Mortgage Originator'!$G$24:$G$159,$A43)</f>
        <v>0</v>
      </c>
      <c r="C43" s="41">
        <f>COUNTIFS('Mortgage Originator'!$B$24:$B$159,D$2,'Mortgage Originator'!$G$24:$G$159,$A43)</f>
        <v>0</v>
      </c>
      <c r="D43" s="41">
        <f>COUNTIFS('Mortgage Originator'!$B$24:$B$159,F$2,'Mortgage Originator'!$G$24:$G$159,$A43)</f>
        <v>0</v>
      </c>
      <c r="E43" s="41">
        <f t="shared" si="35"/>
        <v>0</v>
      </c>
      <c r="F43" s="234"/>
      <c r="G43" s="231" t="s">
        <v>9</v>
      </c>
      <c r="H43" s="232"/>
      <c r="I43" s="41">
        <f>COUNTIFS('Estate Planning'!$B$24:$B$159,B$2,'Estate Planning'!$G$24:$G$159,$G43)</f>
        <v>0</v>
      </c>
      <c r="J43" s="41">
        <f>COUNTIFS('Estate Planning'!$B$24:$B$159,D$2,'Estate Planning'!$G$24:$G$159,$G43)</f>
        <v>0</v>
      </c>
      <c r="K43" s="41">
        <f>COUNTIFS('Estate Planning'!$B$24:$B$159,F$2,'Estate Planning'!$G$24:$G$159,$G43)</f>
        <v>0</v>
      </c>
      <c r="L43" s="41">
        <f t="shared" si="36"/>
        <v>0</v>
      </c>
      <c r="M43" s="234"/>
      <c r="N43" s="231" t="s">
        <v>8</v>
      </c>
      <c r="O43" s="232"/>
      <c r="P43" s="41">
        <f>COUNTIFS('Financial Advisor'!$B$24:$B$162,B$2,'Financial Advisor'!$G$24:$G$162,$N43)</f>
        <v>0</v>
      </c>
      <c r="Q43" s="41">
        <f>COUNTIFS('Financial Advisor'!$B$24:$B$162,D$2,'Financial Advisor'!$G$24:$G$162,$N43)</f>
        <v>0</v>
      </c>
      <c r="R43" s="41">
        <f>COUNTIFS('Financial Advisor'!$B$24:$B$162,F$2,'Financial Advisor'!$G$24:$G$162,$N43)</f>
        <v>0</v>
      </c>
      <c r="S43" s="41">
        <f t="shared" si="37"/>
        <v>0</v>
      </c>
      <c r="T43" s="102" t="s">
        <v>28</v>
      </c>
      <c r="U43" s="103">
        <f>COUNTIFS('Mortgage Originator'!$B$24:$B$159,U$2,'Mortgage Originator'!$G$24:$G$159,$T43)</f>
        <v>0</v>
      </c>
      <c r="V43" s="103">
        <f>COUNTIFS('Mortgage Originator'!$B$24:$B$159,W$2,'Mortgage Originator'!$G$24:$G$159,$T43)</f>
        <v>0</v>
      </c>
      <c r="W43" s="103">
        <f>COUNTIFS('Mortgage Originator'!$B$24:$B$159,Y$2,'Mortgage Originator'!$G$24:$G$159,$T43)</f>
        <v>0</v>
      </c>
      <c r="X43" s="108">
        <f t="shared" si="38"/>
        <v>0</v>
      </c>
      <c r="Z43" s="257" t="s">
        <v>28</v>
      </c>
      <c r="AA43" s="234"/>
      <c r="AB43" s="103">
        <f>COUNTIFS('Estate Planning'!$B$11:$B$146,U$2,'Estate Planning'!$G$11:$G$146,$Z43)</f>
        <v>0</v>
      </c>
      <c r="AC43" s="103">
        <f>COUNTIFS('Estate Planning'!$B$11:$B$146,W$2,'Estate Planning'!$G$11:$G$146,$Z43)</f>
        <v>0</v>
      </c>
      <c r="AD43" s="103">
        <f>COUNTIFS('Estate Planning'!$B$11:$B$146,Y$2,'Estate Planning'!$G$11:$G$146,$Z43)</f>
        <v>0</v>
      </c>
      <c r="AE43" s="108">
        <f t="shared" si="39"/>
        <v>0</v>
      </c>
      <c r="AG43" s="257" t="s">
        <v>27</v>
      </c>
      <c r="AH43" s="234"/>
      <c r="AI43" s="103">
        <f>COUNTIFS('Financial Advisor'!$B$11:$B$149,U$2,'Financial Advisor'!$G$11:$G$149,$AG43)</f>
        <v>0</v>
      </c>
      <c r="AJ43" s="103">
        <f>COUNTIFS('Financial Advisor'!$B$11:$B$149,W$2,'Financial Advisor'!$G$11:$G$149,$AG43)</f>
        <v>0</v>
      </c>
      <c r="AK43" s="103">
        <f>COUNTIFS('Financial Advisor'!$B$11:$B$149,Y$2,'Financial Advisor'!$G$11:$G$149,$AG43)</f>
        <v>0</v>
      </c>
      <c r="AL43" s="108">
        <f t="shared" si="40"/>
        <v>0</v>
      </c>
    </row>
    <row r="44" spans="1:38" ht="15.75" customHeight="1">
      <c r="A44" s="40" t="s">
        <v>10</v>
      </c>
      <c r="B44" s="41">
        <f>COUNTIFS('Mortgage Originator'!$B$24:$B$159,B$2,'Mortgage Originator'!$G$24:$G$159,$A44)</f>
        <v>0</v>
      </c>
      <c r="C44" s="41">
        <f>COUNTIFS('Mortgage Originator'!$B$24:$B$159,D$2,'Mortgage Originator'!$G$24:$G$159,$A44)</f>
        <v>0</v>
      </c>
      <c r="D44" s="41">
        <f>COUNTIFS('Mortgage Originator'!$B$24:$B$159,F$2,'Mortgage Originator'!$G$24:$G$159,$A44)</f>
        <v>0</v>
      </c>
      <c r="E44" s="41">
        <f t="shared" si="35"/>
        <v>0</v>
      </c>
      <c r="F44" s="234"/>
      <c r="G44" s="231" t="s">
        <v>10</v>
      </c>
      <c r="H44" s="232"/>
      <c r="I44" s="41">
        <f>COUNTIFS('Estate Planning'!$B$24:$B$159,B$2,'Estate Planning'!$G$24:$G$159,$G44)</f>
        <v>0</v>
      </c>
      <c r="J44" s="41">
        <f>COUNTIFS('Estate Planning'!$B$24:$B$159,D$2,'Estate Planning'!$G$24:$G$159,$G44)</f>
        <v>0</v>
      </c>
      <c r="K44" s="41">
        <f>COUNTIFS('Estate Planning'!$B$24:$B$159,F$2,'Estate Planning'!$G$24:$G$159,$G44)</f>
        <v>0</v>
      </c>
      <c r="L44" s="41">
        <f t="shared" si="36"/>
        <v>0</v>
      </c>
      <c r="M44" s="234"/>
      <c r="N44" s="231" t="s">
        <v>10</v>
      </c>
      <c r="O44" s="232"/>
      <c r="P44" s="41">
        <f>COUNTIFS('Financial Advisor'!$B$24:$B$162,B$2,'Financial Advisor'!$G$24:$G$162,$N44)</f>
        <v>0</v>
      </c>
      <c r="Q44" s="41">
        <f>COUNTIFS('Financial Advisor'!$B$24:$B$162,D$2,'Financial Advisor'!$G$24:$G$162,$N44)</f>
        <v>0</v>
      </c>
      <c r="R44" s="41">
        <f>COUNTIFS('Financial Advisor'!$B$24:$B$162,F$2,'Financial Advisor'!$G$24:$G$162,$N44)</f>
        <v>0</v>
      </c>
      <c r="S44" s="41">
        <f t="shared" si="37"/>
        <v>0</v>
      </c>
      <c r="T44" s="102" t="s">
        <v>29</v>
      </c>
      <c r="U44" s="103">
        <f>COUNTIFS('Mortgage Originator'!$B$24:$B$159,U$2,'Mortgage Originator'!$G$24:$G$159,$T44)</f>
        <v>0</v>
      </c>
      <c r="V44" s="103">
        <f>COUNTIFS('Mortgage Originator'!$B$24:$B$159,W$2,'Mortgage Originator'!$G$24:$G$159,$T44)</f>
        <v>0</v>
      </c>
      <c r="W44" s="103">
        <f>COUNTIFS('Mortgage Originator'!$B$24:$B$159,Y$2,'Mortgage Originator'!$G$24:$G$159,$T44)</f>
        <v>0</v>
      </c>
      <c r="X44" s="108">
        <f t="shared" si="38"/>
        <v>0</v>
      </c>
      <c r="Z44" s="257" t="s">
        <v>29</v>
      </c>
      <c r="AA44" s="234"/>
      <c r="AB44" s="103">
        <f>COUNTIFS('Estate Planning'!$B$11:$B$146,U$2,'Estate Planning'!$G$11:$G$146,$Z44)</f>
        <v>0</v>
      </c>
      <c r="AC44" s="103">
        <f>COUNTIFS('Estate Planning'!$B$11:$B$146,W$2,'Estate Planning'!$G$11:$G$146,$Z44)</f>
        <v>0</v>
      </c>
      <c r="AD44" s="103">
        <f>COUNTIFS('Estate Planning'!$B$11:$B$146,Y$2,'Estate Planning'!$G$11:$G$146,$Z44)</f>
        <v>0</v>
      </c>
      <c r="AE44" s="108">
        <f t="shared" si="39"/>
        <v>0</v>
      </c>
      <c r="AG44" s="257" t="s">
        <v>29</v>
      </c>
      <c r="AH44" s="234"/>
      <c r="AI44" s="103">
        <f>COUNTIFS('Financial Advisor'!$B$11:$B$149,U$2,'Financial Advisor'!$G$11:$G$149,$AG44)</f>
        <v>0</v>
      </c>
      <c r="AJ44" s="103">
        <f>COUNTIFS('Financial Advisor'!$B$11:$B$149,W$2,'Financial Advisor'!$G$11:$G$149,$AG44)</f>
        <v>0</v>
      </c>
      <c r="AK44" s="103">
        <f>COUNTIFS('Financial Advisor'!$B$11:$B$149,Y$2,'Financial Advisor'!$G$11:$G$149,$AG44)</f>
        <v>0</v>
      </c>
      <c r="AL44" s="108">
        <f t="shared" si="40"/>
        <v>0</v>
      </c>
    </row>
    <row r="45" spans="1:38" ht="15.75" customHeight="1">
      <c r="A45" s="40" t="s">
        <v>11</v>
      </c>
      <c r="B45" s="41">
        <f>COUNTIFS('Mortgage Originator'!$B$24:$B$159,B$2,'Mortgage Originator'!$G$24:$G$159,$A45)</f>
        <v>0</v>
      </c>
      <c r="C45" s="41">
        <f>COUNTIFS('Mortgage Originator'!$B$24:$B$159,D$2,'Mortgage Originator'!$G$24:$G$159,$A45)</f>
        <v>0</v>
      </c>
      <c r="D45" s="41">
        <f>COUNTIFS('Mortgage Originator'!$B$24:$B$159,F$2,'Mortgage Originator'!$G$24:$G$159,$A45)</f>
        <v>0</v>
      </c>
      <c r="E45" s="41">
        <f t="shared" si="35"/>
        <v>0</v>
      </c>
      <c r="F45" s="234"/>
      <c r="G45" s="231" t="s">
        <v>11</v>
      </c>
      <c r="H45" s="232"/>
      <c r="I45" s="41">
        <f>COUNTIFS('Estate Planning'!$B$24:$B$159,B$2,'Estate Planning'!$G$24:$G$159,$G45)</f>
        <v>0</v>
      </c>
      <c r="J45" s="41">
        <f>COUNTIFS('Estate Planning'!$B$24:$B$159,D$2,'Estate Planning'!$G$24:$G$159,$G45)</f>
        <v>0</v>
      </c>
      <c r="K45" s="41">
        <f>COUNTIFS('Estate Planning'!$B$24:$B$159,F$2,'Estate Planning'!$G$24:$G$159,$G45)</f>
        <v>0</v>
      </c>
      <c r="L45" s="41">
        <f t="shared" si="36"/>
        <v>0</v>
      </c>
      <c r="M45" s="234"/>
      <c r="N45" s="231" t="s">
        <v>11</v>
      </c>
      <c r="O45" s="232"/>
      <c r="P45" s="41">
        <f>COUNTIFS('Financial Advisor'!$B$24:$B$162,B$2,'Financial Advisor'!$G$24:$G$162,$N45)</f>
        <v>0</v>
      </c>
      <c r="Q45" s="41">
        <f>COUNTIFS('Financial Advisor'!$B$24:$B$162,D$2,'Financial Advisor'!$G$24:$G$162,$N45)</f>
        <v>0</v>
      </c>
      <c r="R45" s="41">
        <f>COUNTIFS('Financial Advisor'!$B$24:$B$162,F$2,'Financial Advisor'!$G$24:$G$162,$N45)</f>
        <v>0</v>
      </c>
      <c r="S45" s="41">
        <f t="shared" si="37"/>
        <v>0</v>
      </c>
      <c r="T45" s="102" t="s">
        <v>30</v>
      </c>
      <c r="U45" s="103">
        <f>COUNTIFS('Mortgage Originator'!$B$24:$B$159,U$2,'Mortgage Originator'!$G$24:$G$159,$T45)</f>
        <v>0</v>
      </c>
      <c r="V45" s="103">
        <f>COUNTIFS('Mortgage Originator'!$B$24:$B$159,W$2,'Mortgage Originator'!$G$24:$G$159,$T45)</f>
        <v>0</v>
      </c>
      <c r="W45" s="103">
        <f>COUNTIFS('Mortgage Originator'!$B$24:$B$159,Y$2,'Mortgage Originator'!$G$24:$G$159,$T45)</f>
        <v>0</v>
      </c>
      <c r="X45" s="108">
        <f t="shared" si="38"/>
        <v>0</v>
      </c>
      <c r="Z45" s="257" t="s">
        <v>30</v>
      </c>
      <c r="AA45" s="234"/>
      <c r="AB45" s="103">
        <f>COUNTIFS('Estate Planning'!$B$11:$B$146,U$2,'Estate Planning'!$G$11:$G$146,$Z45)</f>
        <v>0</v>
      </c>
      <c r="AC45" s="103">
        <f>COUNTIFS('Estate Planning'!$B$11:$B$146,W$2,'Estate Planning'!$G$11:$G$146,$Z45)</f>
        <v>0</v>
      </c>
      <c r="AD45" s="103">
        <f>COUNTIFS('Estate Planning'!$B$11:$B$146,Y$2,'Estate Planning'!$G$11:$G$146,$Z45)</f>
        <v>0</v>
      </c>
      <c r="AE45" s="108">
        <f t="shared" si="39"/>
        <v>0</v>
      </c>
      <c r="AG45" s="257" t="s">
        <v>30</v>
      </c>
      <c r="AH45" s="234"/>
      <c r="AI45" s="103">
        <f>COUNTIFS('Financial Advisor'!$B$11:$B$149,U$2,'Financial Advisor'!$G$11:$G$149,$AG45)</f>
        <v>0</v>
      </c>
      <c r="AJ45" s="103">
        <f>COUNTIFS('Financial Advisor'!$B$11:$B$149,W$2,'Financial Advisor'!$G$11:$G$149,$AG45)</f>
        <v>0</v>
      </c>
      <c r="AK45" s="103">
        <f>COUNTIFS('Financial Advisor'!$B$11:$B$149,Y$2,'Financial Advisor'!$G$11:$G$149,$AG45)</f>
        <v>0</v>
      </c>
      <c r="AL45" s="108">
        <f t="shared" si="40"/>
        <v>0</v>
      </c>
    </row>
    <row r="46" spans="1:38" ht="15.75" customHeight="1">
      <c r="A46" s="40" t="s">
        <v>12</v>
      </c>
      <c r="B46" s="41">
        <f>COUNTIFS('Mortgage Originator'!$B$24:$B$159,B$2,'Mortgage Originator'!$G$24:$G$159,$A46)</f>
        <v>0</v>
      </c>
      <c r="C46" s="41">
        <f>COUNTIFS('Mortgage Originator'!$B$24:$B$159,D$2,'Mortgage Originator'!$G$24:$G$159,$A46)</f>
        <v>0</v>
      </c>
      <c r="D46" s="41">
        <f>COUNTIFS('Mortgage Originator'!$B$24:$B$159,F$2,'Mortgage Originator'!$G$24:$G$159,$A46)</f>
        <v>0</v>
      </c>
      <c r="E46" s="41">
        <f t="shared" si="35"/>
        <v>0</v>
      </c>
      <c r="F46" s="234"/>
      <c r="G46" s="231" t="s">
        <v>12</v>
      </c>
      <c r="H46" s="232"/>
      <c r="I46" s="41">
        <f>COUNTIFS('Estate Planning'!$B$24:$B$159,B$2,'Estate Planning'!$G$24:$G$159,$G46)</f>
        <v>0</v>
      </c>
      <c r="J46" s="41">
        <f>COUNTIFS('Estate Planning'!$B$24:$B$159,D$2,'Estate Planning'!$G$24:$G$159,$G46)</f>
        <v>0</v>
      </c>
      <c r="K46" s="41">
        <f>COUNTIFS('Estate Planning'!$B$24:$B$159,F$2,'Estate Planning'!$G$24:$G$159,$G46)</f>
        <v>0</v>
      </c>
      <c r="L46" s="41">
        <f t="shared" si="36"/>
        <v>0</v>
      </c>
      <c r="M46" s="234"/>
      <c r="N46" s="231" t="s">
        <v>12</v>
      </c>
      <c r="O46" s="232"/>
      <c r="P46" s="41">
        <f>COUNTIFS('Financial Advisor'!$B$24:$B$162,B$2,'Financial Advisor'!$G$24:$G$162,$N46)</f>
        <v>0</v>
      </c>
      <c r="Q46" s="41">
        <f>COUNTIFS('Financial Advisor'!$B$24:$B$162,D$2,'Financial Advisor'!$G$24:$G$162,$N46)</f>
        <v>0</v>
      </c>
      <c r="R46" s="41">
        <f>COUNTIFS('Financial Advisor'!$B$24:$B$162,F$2,'Financial Advisor'!$G$24:$G$162,$N46)</f>
        <v>0</v>
      </c>
      <c r="S46" s="41">
        <f t="shared" si="37"/>
        <v>0</v>
      </c>
      <c r="T46" s="102" t="s">
        <v>31</v>
      </c>
      <c r="U46" s="103">
        <f>COUNTIFS('Mortgage Originator'!$B$24:$B$159,U$2,'Mortgage Originator'!$G$24:$G$159,$T46)</f>
        <v>0</v>
      </c>
      <c r="V46" s="103">
        <f>COUNTIFS('Mortgage Originator'!$B$24:$B$159,W$2,'Mortgage Originator'!$G$24:$G$159,$T46)</f>
        <v>0</v>
      </c>
      <c r="W46" s="103">
        <f>COUNTIFS('Mortgage Originator'!$B$24:$B$159,Y$2,'Mortgage Originator'!$G$24:$G$159,$T46)</f>
        <v>0</v>
      </c>
      <c r="X46" s="108">
        <f t="shared" si="38"/>
        <v>0</v>
      </c>
      <c r="Z46" s="257" t="s">
        <v>31</v>
      </c>
      <c r="AA46" s="234"/>
      <c r="AB46" s="103">
        <f>COUNTIFS('Estate Planning'!$B$11:$B$146,U$2,'Estate Planning'!$G$11:$G$146,$Z46)</f>
        <v>0</v>
      </c>
      <c r="AC46" s="103">
        <f>COUNTIFS('Estate Planning'!$B$11:$B$146,W$2,'Estate Planning'!$G$11:$G$146,$Z46)</f>
        <v>0</v>
      </c>
      <c r="AD46" s="103">
        <f>COUNTIFS('Estate Planning'!$B$11:$B$146,Y$2,'Estate Planning'!$G$11:$G$146,$Z46)</f>
        <v>0</v>
      </c>
      <c r="AE46" s="108">
        <f t="shared" si="39"/>
        <v>0</v>
      </c>
      <c r="AG46" s="257" t="s">
        <v>31</v>
      </c>
      <c r="AH46" s="234"/>
      <c r="AI46" s="103">
        <f>COUNTIFS('Financial Advisor'!$B$11:$B$149,U$2,'Financial Advisor'!$G$11:$G$149,$AG46)</f>
        <v>0</v>
      </c>
      <c r="AJ46" s="103">
        <f>COUNTIFS('Financial Advisor'!$B$11:$B$149,W$2,'Financial Advisor'!$G$11:$G$149,$AG46)</f>
        <v>0</v>
      </c>
      <c r="AK46" s="103">
        <f>COUNTIFS('Financial Advisor'!$B$11:$B$149,Y$2,'Financial Advisor'!$G$11:$G$149,$AG46)</f>
        <v>0</v>
      </c>
      <c r="AL46" s="108">
        <f t="shared" si="40"/>
        <v>0</v>
      </c>
    </row>
    <row r="47" spans="1:38" ht="15.75" customHeight="1">
      <c r="A47" s="40" t="s">
        <v>18</v>
      </c>
      <c r="B47" s="41">
        <f>COUNTIFS('Mortgage Originator'!$B$24:$B$159,B$2,'Mortgage Originator'!$G$24:$G$159,$A47)</f>
        <v>0</v>
      </c>
      <c r="C47" s="41">
        <f>COUNTIFS('Mortgage Originator'!$B$24:$B$159,D$2,'Mortgage Originator'!$G$24:$G$159,$A47)</f>
        <v>0</v>
      </c>
      <c r="D47" s="41">
        <f>COUNTIFS('Mortgage Originator'!$B$24:$B$159,F$2,'Mortgage Originator'!$G$24:$G$159,$A47)</f>
        <v>0</v>
      </c>
      <c r="E47" s="41">
        <f t="shared" si="35"/>
        <v>0</v>
      </c>
      <c r="F47" s="234"/>
      <c r="G47" s="231" t="s">
        <v>18</v>
      </c>
      <c r="H47" s="232"/>
      <c r="I47" s="41">
        <f>COUNTIFS('Estate Planning'!$B$24:$B$159,B$2,'Estate Planning'!$G$24:$G$159,$G47)</f>
        <v>0</v>
      </c>
      <c r="J47" s="41">
        <f>COUNTIFS('Estate Planning'!$B$24:$B$159,D$2,'Estate Planning'!$G$24:$G$159,$G47)</f>
        <v>0</v>
      </c>
      <c r="K47" s="41">
        <f>COUNTIFS('Estate Planning'!$B$24:$B$159,F$2,'Estate Planning'!$G$24:$G$159,$G47)</f>
        <v>0</v>
      </c>
      <c r="L47" s="41">
        <f t="shared" si="36"/>
        <v>0</v>
      </c>
      <c r="M47" s="234"/>
      <c r="N47" s="231" t="s">
        <v>18</v>
      </c>
      <c r="O47" s="232"/>
      <c r="P47" s="41">
        <f>COUNTIFS('Financial Advisor'!$B$24:$B$162,B$2,'Financial Advisor'!$G$24:$G$162,$N47)</f>
        <v>0</v>
      </c>
      <c r="Q47" s="41">
        <f>COUNTIFS('Financial Advisor'!$B$24:$B$162,D$2,'Financial Advisor'!$G$24:$G$162,$N47)</f>
        <v>0</v>
      </c>
      <c r="R47" s="41">
        <f>COUNTIFS('Financial Advisor'!$B$24:$B$162,F$2,'Financial Advisor'!$G$24:$G$162,$N47)</f>
        <v>0</v>
      </c>
      <c r="S47" s="41">
        <f t="shared" si="37"/>
        <v>0</v>
      </c>
      <c r="T47" s="125" t="s">
        <v>32</v>
      </c>
      <c r="U47" s="115">
        <f>COUNTIFS('Mortgage Originator'!$B$24:$B$159,U$2,'Mortgage Originator'!$G$24:$G$159,$T47)</f>
        <v>0</v>
      </c>
      <c r="V47" s="115">
        <f>COUNTIFS('Mortgage Originator'!$B$24:$B$159,W$2,'Mortgage Originator'!$G$24:$G$159,$T47)</f>
        <v>0</v>
      </c>
      <c r="W47" s="115">
        <f>COUNTIFS('Mortgage Originator'!$B$24:$B$159,Y$2,'Mortgage Originator'!$G$24:$G$159,$T47)</f>
        <v>0</v>
      </c>
      <c r="X47" s="116">
        <f t="shared" si="38"/>
        <v>0</v>
      </c>
      <c r="Z47" s="268" t="s">
        <v>32</v>
      </c>
      <c r="AA47" s="269"/>
      <c r="AB47" s="115">
        <f>COUNTIFS('Estate Planning'!$B$11:$B$146,U$2,'Estate Planning'!$G$11:$G$146,$Z47)</f>
        <v>0</v>
      </c>
      <c r="AC47" s="115">
        <f>COUNTIFS('Estate Planning'!$B$11:$B$146,W$2,'Estate Planning'!$G$11:$G$146,$Z47)</f>
        <v>0</v>
      </c>
      <c r="AD47" s="115">
        <f>COUNTIFS('Estate Planning'!$B$11:$B$146,Y$2,'Estate Planning'!$G$11:$G$146,$Z47)</f>
        <v>0</v>
      </c>
      <c r="AE47" s="116">
        <f t="shared" si="39"/>
        <v>0</v>
      </c>
      <c r="AG47" s="268" t="s">
        <v>32</v>
      </c>
      <c r="AH47" s="269"/>
      <c r="AI47" s="115">
        <f>COUNTIFS('Financial Advisor'!$B$11:$B$149,U$2,'Financial Advisor'!$G$11:$G$149,$AG47)</f>
        <v>0</v>
      </c>
      <c r="AJ47" s="115">
        <f>COUNTIFS('Financial Advisor'!$B$11:$B$149,W$2,'Financial Advisor'!$G$11:$G$149,$AG47)</f>
        <v>0</v>
      </c>
      <c r="AK47" s="115">
        <f>COUNTIFS('Financial Advisor'!$B$11:$B$149,Y$2,'Financial Advisor'!$G$11:$G$149,$AG47)</f>
        <v>0</v>
      </c>
      <c r="AL47" s="116">
        <f t="shared" si="40"/>
        <v>0</v>
      </c>
    </row>
    <row r="48" spans="1:38" ht="15.75" customHeight="1">
      <c r="A48" s="42" t="s">
        <v>14</v>
      </c>
      <c r="B48" s="42">
        <f t="shared" ref="B48:E48" si="41">SUM(B42:B47)</f>
        <v>0</v>
      </c>
      <c r="C48" s="42">
        <f t="shared" si="41"/>
        <v>0</v>
      </c>
      <c r="D48" s="42">
        <f t="shared" si="41"/>
        <v>0</v>
      </c>
      <c r="E48" s="42">
        <f t="shared" si="41"/>
        <v>0</v>
      </c>
      <c r="F48" s="234"/>
      <c r="G48" s="237" t="s">
        <v>14</v>
      </c>
      <c r="H48" s="234"/>
      <c r="I48" s="42">
        <f t="shared" ref="I48:L48" si="42">SUM(I42:I47)</f>
        <v>0</v>
      </c>
      <c r="J48" s="42">
        <f t="shared" si="42"/>
        <v>0</v>
      </c>
      <c r="K48" s="42">
        <f t="shared" si="42"/>
        <v>0</v>
      </c>
      <c r="L48" s="42">
        <f t="shared" si="42"/>
        <v>0</v>
      </c>
      <c r="M48" s="234"/>
      <c r="N48" s="237" t="s">
        <v>14</v>
      </c>
      <c r="O48" s="234"/>
      <c r="P48" s="42">
        <f t="shared" ref="P48:S48" si="43">SUM(P42:P47)</f>
        <v>0</v>
      </c>
      <c r="Q48" s="42">
        <f t="shared" si="43"/>
        <v>0</v>
      </c>
      <c r="R48" s="42">
        <f t="shared" si="43"/>
        <v>0</v>
      </c>
      <c r="S48" s="42">
        <f t="shared" si="43"/>
        <v>0</v>
      </c>
      <c r="T48" s="118" t="s">
        <v>14</v>
      </c>
      <c r="U48" s="42">
        <f t="shared" ref="U48:X48" si="44">SUM(U42:U47)</f>
        <v>0</v>
      </c>
      <c r="V48" s="42">
        <f t="shared" si="44"/>
        <v>0</v>
      </c>
      <c r="W48" s="42">
        <f t="shared" si="44"/>
        <v>0</v>
      </c>
      <c r="X48" s="42">
        <f t="shared" si="44"/>
        <v>0</v>
      </c>
      <c r="Y48" s="119"/>
      <c r="Z48" s="119"/>
      <c r="AA48" s="119" t="s">
        <v>14</v>
      </c>
      <c r="AB48" s="42">
        <f t="shared" ref="AB48:AE48" si="45">SUM(AB42:AB47)</f>
        <v>0</v>
      </c>
      <c r="AC48" s="42">
        <f t="shared" si="45"/>
        <v>0</v>
      </c>
      <c r="AD48" s="42">
        <f t="shared" si="45"/>
        <v>0</v>
      </c>
      <c r="AE48" s="42">
        <f t="shared" si="45"/>
        <v>0</v>
      </c>
      <c r="AF48" s="119"/>
      <c r="AG48" s="119"/>
      <c r="AH48" s="119" t="s">
        <v>14</v>
      </c>
      <c r="AI48" s="42">
        <f t="shared" ref="AI48:AL48" si="46">SUM(AI42:AI47)</f>
        <v>0</v>
      </c>
      <c r="AJ48" s="42">
        <f t="shared" si="46"/>
        <v>0</v>
      </c>
      <c r="AK48" s="42">
        <f t="shared" si="46"/>
        <v>0</v>
      </c>
      <c r="AL48" s="42">
        <f t="shared" si="46"/>
        <v>0</v>
      </c>
    </row>
    <row r="49" spans="1:38" ht="15.75" customHeight="1">
      <c r="A49" s="243"/>
      <c r="B49" s="234"/>
      <c r="C49" s="234"/>
      <c r="D49" s="234"/>
      <c r="E49" s="234"/>
      <c r="F49" s="234"/>
      <c r="G49" s="233"/>
      <c r="H49" s="234"/>
      <c r="I49" s="234"/>
      <c r="J49" s="234"/>
      <c r="K49" s="234"/>
      <c r="L49" s="234"/>
      <c r="M49" s="234"/>
      <c r="N49" s="233"/>
      <c r="O49" s="234"/>
      <c r="P49" s="234"/>
      <c r="Q49" s="234"/>
      <c r="R49" s="234"/>
      <c r="S49" s="234"/>
      <c r="T49" s="47"/>
      <c r="U49" s="44"/>
      <c r="V49" s="44"/>
      <c r="W49" s="44"/>
      <c r="X49" s="44"/>
      <c r="AA49" s="1"/>
      <c r="AB49" s="44"/>
      <c r="AC49" s="44"/>
      <c r="AD49" s="44"/>
      <c r="AE49" s="44"/>
      <c r="AH49" s="1"/>
      <c r="AI49" s="44"/>
      <c r="AJ49" s="44"/>
      <c r="AK49" s="44"/>
      <c r="AL49" s="44"/>
    </row>
    <row r="50" spans="1:38" ht="15.75" customHeight="1">
      <c r="A50" s="38" t="s">
        <v>10</v>
      </c>
      <c r="B50" s="39" t="str">
        <f>$B$13</f>
        <v>Oct</v>
      </c>
      <c r="C50" s="39" t="str">
        <f>$C$13</f>
        <v>Nov</v>
      </c>
      <c r="D50" s="39" t="str">
        <f>$D$13</f>
        <v>Dec</v>
      </c>
      <c r="E50" s="39" t="str">
        <f>$E$13</f>
        <v>Q4</v>
      </c>
      <c r="F50" s="234"/>
      <c r="G50" s="235" t="s">
        <v>11</v>
      </c>
      <c r="H50" s="232"/>
      <c r="I50" s="39" t="str">
        <f>$B$13</f>
        <v>Oct</v>
      </c>
      <c r="J50" s="39" t="str">
        <f>$C$13</f>
        <v>Nov</v>
      </c>
      <c r="K50" s="39" t="str">
        <f>$D$13</f>
        <v>Dec</v>
      </c>
      <c r="L50" s="39" t="str">
        <f>$E$13</f>
        <v>Q4</v>
      </c>
      <c r="M50" s="234"/>
      <c r="N50" s="235" t="s">
        <v>12</v>
      </c>
      <c r="O50" s="232"/>
      <c r="P50" s="39" t="str">
        <f>$B$13</f>
        <v>Oct</v>
      </c>
      <c r="Q50" s="39" t="str">
        <f>$C$13</f>
        <v>Nov</v>
      </c>
      <c r="R50" s="39" t="str">
        <f>$D$13</f>
        <v>Dec</v>
      </c>
      <c r="S50" s="39" t="str">
        <f>$E$13</f>
        <v>Q4</v>
      </c>
      <c r="T50" s="101" t="s">
        <v>39</v>
      </c>
      <c r="U50" s="98" t="str">
        <f>$U$13</f>
        <v>Oct</v>
      </c>
      <c r="V50" s="98" t="str">
        <f>$V$13</f>
        <v>Nov</v>
      </c>
      <c r="W50" s="98" t="str">
        <f>$W$13</f>
        <v>Dec</v>
      </c>
      <c r="X50" s="99" t="str">
        <f>$X$13</f>
        <v>Q4</v>
      </c>
      <c r="Y50" s="95"/>
      <c r="Z50" s="96"/>
      <c r="AA50" s="101" t="s">
        <v>40</v>
      </c>
      <c r="AB50" s="98" t="str">
        <f>$U$13</f>
        <v>Oct</v>
      </c>
      <c r="AC50" s="98" t="str">
        <f>$V$13</f>
        <v>Nov</v>
      </c>
      <c r="AD50" s="98" t="str">
        <f>$W$13</f>
        <v>Dec</v>
      </c>
      <c r="AE50" s="99" t="str">
        <f>$X$13</f>
        <v>Q4</v>
      </c>
      <c r="AF50" s="95"/>
      <c r="AG50" s="100"/>
      <c r="AH50" s="101" t="s">
        <v>41</v>
      </c>
      <c r="AI50" s="98" t="str">
        <f>$U$13</f>
        <v>Oct</v>
      </c>
      <c r="AJ50" s="98" t="str">
        <f>$V$13</f>
        <v>Nov</v>
      </c>
      <c r="AK50" s="98" t="str">
        <f>$W$13</f>
        <v>Dec</v>
      </c>
      <c r="AL50" s="99" t="str">
        <f>$X$13</f>
        <v>Q4</v>
      </c>
    </row>
    <row r="51" spans="1:38" ht="15.75" customHeight="1">
      <c r="A51" s="40" t="s">
        <v>7</v>
      </c>
      <c r="B51" s="41">
        <f>COUNTIFS(Realtor!$B$24:$B$159,B$2,Realtor!$G$24:$G$159,$A51)</f>
        <v>0</v>
      </c>
      <c r="C51" s="41">
        <f>COUNTIFS(Realtor!$B$24:$B$159,D$2,Realtor!$G$24:$G$159,$A51)</f>
        <v>0</v>
      </c>
      <c r="D51" s="41">
        <f>COUNTIFS(Realtor!$B$24:$B$159,F$2,Realtor!$G$24:$G$159,$A51)</f>
        <v>0</v>
      </c>
      <c r="E51" s="41">
        <f t="shared" ref="E51:E56" si="47">B51+C51+D51</f>
        <v>0</v>
      </c>
      <c r="F51" s="234"/>
      <c r="G51" s="231" t="s">
        <v>7</v>
      </c>
      <c r="H51" s="232"/>
      <c r="I51" s="41">
        <f>COUNTIFS(Accountant!$B$24:$B$159,B$2,Accountant!$G$24:$G$159,$G51)</f>
        <v>0</v>
      </c>
      <c r="J51" s="41">
        <f>COUNTIFS(Accountant!$B$24:$B$159,D$2,Accountant!$G$24:$G$159,$G51)</f>
        <v>0</v>
      </c>
      <c r="K51" s="41">
        <f>COUNTIFS(Accountant!$B$24:$B$159,F$2,Accountant!$G$24:$G$159,$G51)</f>
        <v>0</v>
      </c>
      <c r="L51" s="41">
        <f t="shared" ref="L51:L56" si="48">I51+J51+K51</f>
        <v>0</v>
      </c>
      <c r="M51" s="234"/>
      <c r="N51" s="231" t="s">
        <v>7</v>
      </c>
      <c r="O51" s="232"/>
      <c r="P51" s="41">
        <f>COUNTIFS('Insurance Agent'!$B$24:$B$159,B$2,'Insurance Agent'!$G$24:$G$159,$N51)</f>
        <v>0</v>
      </c>
      <c r="Q51" s="41">
        <f>COUNTIFS('Insurance Agent'!$B$24:$B$159,D$2,'Insurance Agent'!$G$24:$G$159,$N51)</f>
        <v>0</v>
      </c>
      <c r="R51" s="41">
        <f>COUNTIFS('Insurance Agent'!$B$24:$B$159,F$2,'Insurance Agent'!$G$24:$G$159,$N51)</f>
        <v>0</v>
      </c>
      <c r="S51" s="41">
        <f t="shared" ref="S51:S56" si="49">P51+Q51+R51</f>
        <v>0</v>
      </c>
      <c r="T51" s="102" t="s">
        <v>26</v>
      </c>
      <c r="U51" s="103">
        <f>COUNTIFS(Realtor!$B$11:$B$146,U$2,Realtor!$G$11:$G$146,$T51)</f>
        <v>0</v>
      </c>
      <c r="V51" s="103">
        <f>COUNTIFS(Realtor!$B$11:$B$146,W$2,Realtor!$G$11:$G$146,$T51)</f>
        <v>0</v>
      </c>
      <c r="W51" s="103">
        <f>COUNTIFS(Realtor!$B$11:$B$146,Y$2,Realtor!$G$11:$G$146,$T51)</f>
        <v>0</v>
      </c>
      <c r="X51" s="108">
        <f t="shared" ref="X51:X56" si="50">U51+V51+W51</f>
        <v>0</v>
      </c>
      <c r="Z51" s="257" t="s">
        <v>26</v>
      </c>
      <c r="AA51" s="234"/>
      <c r="AB51" s="103">
        <f>COUNTIFS(Accountant!$B$11:$B$146,U$2,Accountant!$G$11:$G$146,$Z51)</f>
        <v>0</v>
      </c>
      <c r="AC51" s="103">
        <f>COUNTIFS(Accountant!$B$11:$B$146,W$2,Accountant!$G$11:$G$146,$Z51)</f>
        <v>0</v>
      </c>
      <c r="AD51" s="103">
        <f>COUNTIFS(Accountant!$B$11:$B$146,Y$2,Accountant!$G$11:$G$146,$Z51)</f>
        <v>0</v>
      </c>
      <c r="AE51" s="108">
        <f t="shared" ref="AE51:AE56" si="51">AB51+AC51+AD51</f>
        <v>0</v>
      </c>
      <c r="AG51" s="257" t="s">
        <v>26</v>
      </c>
      <c r="AH51" s="234"/>
      <c r="AI51" s="103">
        <f>COUNTIFS('Insurance Agent'!$B$11:$B$145,U$2,'Insurance Agent'!$G$11:$G$145,$AG51)</f>
        <v>0</v>
      </c>
      <c r="AJ51" s="103">
        <f>COUNTIFS('Insurance Agent'!$B$11:$B$145,W$2,'Insurance Agent'!$G$11:$G$145,$AG51)</f>
        <v>0</v>
      </c>
      <c r="AK51" s="103">
        <f>COUNTIFS('Insurance Agent'!$B$11:$B$145,Y$2,'Insurance Agent'!$G$11:$G$145,$AG51)</f>
        <v>0</v>
      </c>
      <c r="AL51" s="108">
        <f t="shared" ref="AL51:AL56" si="52">AI51+AJ51+AK51</f>
        <v>0</v>
      </c>
    </row>
    <row r="52" spans="1:38" ht="15.75" customHeight="1">
      <c r="A52" s="40" t="s">
        <v>8</v>
      </c>
      <c r="B52" s="41">
        <f>COUNTIFS(Realtor!$B$24:$B$159,B$2,Realtor!$G$24:$G$159,$A52)</f>
        <v>0</v>
      </c>
      <c r="C52" s="41">
        <f>COUNTIFS(Realtor!$B$24:$B$159,D$2,Realtor!$G$24:$G$159,$A52)</f>
        <v>0</v>
      </c>
      <c r="D52" s="41">
        <f>COUNTIFS(Realtor!$B$24:$B$159,F$2,Realtor!$G$24:$G$159,$A52)</f>
        <v>0</v>
      </c>
      <c r="E52" s="41">
        <f t="shared" si="47"/>
        <v>0</v>
      </c>
      <c r="F52" s="234"/>
      <c r="G52" s="231" t="s">
        <v>8</v>
      </c>
      <c r="H52" s="232"/>
      <c r="I52" s="41">
        <f>COUNTIFS(Accountant!$B$24:$B$159,B$2,Accountant!$G$24:$G$159,$G52)</f>
        <v>0</v>
      </c>
      <c r="J52" s="41">
        <f>COUNTIFS(Accountant!$B$24:$B$159,D$2,Accountant!$G$24:$G$159,$G52)</f>
        <v>0</v>
      </c>
      <c r="K52" s="41">
        <f>COUNTIFS(Accountant!$B$24:$B$159,F$2,Accountant!$G$24:$G$159,$G52)</f>
        <v>0</v>
      </c>
      <c r="L52" s="41">
        <f t="shared" si="48"/>
        <v>0</v>
      </c>
      <c r="M52" s="234"/>
      <c r="N52" s="231" t="s">
        <v>8</v>
      </c>
      <c r="O52" s="232"/>
      <c r="P52" s="41">
        <f>COUNTIFS('Insurance Agent'!$B$24:$B$159,B$2,'Insurance Agent'!$G$24:$G$159,$N52)</f>
        <v>0</v>
      </c>
      <c r="Q52" s="41">
        <f>COUNTIFS('Insurance Agent'!$B$24:$B$159,D$2,'Insurance Agent'!$G$24:$G$159,$N52)</f>
        <v>0</v>
      </c>
      <c r="R52" s="41">
        <f>COUNTIFS('Insurance Agent'!$B$24:$B$159,F$2,'Insurance Agent'!$G$24:$G$159,$N52)</f>
        <v>0</v>
      </c>
      <c r="S52" s="41">
        <f t="shared" si="49"/>
        <v>0</v>
      </c>
      <c r="T52" s="102" t="s">
        <v>27</v>
      </c>
      <c r="U52" s="103">
        <f>COUNTIFS(Realtor!$B$11:$B$146,U$2,Realtor!$G$11:$G$146,$T52)</f>
        <v>0</v>
      </c>
      <c r="V52" s="103">
        <f>COUNTIFS(Realtor!$B$11:$B$146,W$2,Realtor!$G$11:$G$146,$T52)</f>
        <v>0</v>
      </c>
      <c r="W52" s="103">
        <f>COUNTIFS(Realtor!$B$11:$B$146,Y$2,Realtor!$G$11:$G$146,$T52)</f>
        <v>0</v>
      </c>
      <c r="X52" s="108">
        <f t="shared" si="50"/>
        <v>0</v>
      </c>
      <c r="Z52" s="257" t="s">
        <v>27</v>
      </c>
      <c r="AA52" s="234"/>
      <c r="AB52" s="103">
        <f>COUNTIFS(Accountant!$B$11:$B$146,U$2,Accountant!$G$11:$G$146,$Z52)</f>
        <v>0</v>
      </c>
      <c r="AC52" s="103">
        <f>COUNTIFS(Accountant!$B$11:$B$146,W$2,Accountant!$G$11:$G$146,$Z52)</f>
        <v>0</v>
      </c>
      <c r="AD52" s="103">
        <f>COUNTIFS(Accountant!$B$11:$B$146,Y$2,Accountant!$G$11:$G$146,$Z52)</f>
        <v>0</v>
      </c>
      <c r="AE52" s="108">
        <f t="shared" si="51"/>
        <v>0</v>
      </c>
      <c r="AG52" s="257" t="s">
        <v>27</v>
      </c>
      <c r="AH52" s="234"/>
      <c r="AI52" s="103">
        <f>COUNTIFS('Insurance Agent'!$B$11:$B$145,U$2,'Insurance Agent'!$G$11:$G$145,$AG52)</f>
        <v>0</v>
      </c>
      <c r="AJ52" s="103">
        <f>COUNTIFS('Insurance Agent'!$B$11:$B$145,W$2,'Insurance Agent'!$G$11:$G$145,$AG52)</f>
        <v>0</v>
      </c>
      <c r="AK52" s="103">
        <f>COUNTIFS('Insurance Agent'!$B$11:$B$145,Y$2,'Insurance Agent'!$G$11:$G$145,$AG52)</f>
        <v>0</v>
      </c>
      <c r="AL52" s="108">
        <f t="shared" si="52"/>
        <v>0</v>
      </c>
    </row>
    <row r="53" spans="1:38" ht="15.75" customHeight="1">
      <c r="A53" s="40" t="s">
        <v>9</v>
      </c>
      <c r="B53" s="41">
        <f>COUNTIFS(Realtor!$B$24:$B$159,B$2,Realtor!$G$24:$G$159,$A53)</f>
        <v>0</v>
      </c>
      <c r="C53" s="41">
        <f>COUNTIFS(Realtor!$B$24:$B$159,D$2,Realtor!$G$24:$G$159,$A53)</f>
        <v>0</v>
      </c>
      <c r="D53" s="41">
        <f>COUNTIFS(Realtor!$B$24:$B$159,F$2,Realtor!$G$24:$G$159,$A53)</f>
        <v>0</v>
      </c>
      <c r="E53" s="41">
        <f t="shared" si="47"/>
        <v>0</v>
      </c>
      <c r="F53" s="234"/>
      <c r="G53" s="231" t="s">
        <v>9</v>
      </c>
      <c r="H53" s="232"/>
      <c r="I53" s="41">
        <f>COUNTIFS(Accountant!$B$24:$B$159,B$2,Accountant!$G$24:$G$159,$G53)</f>
        <v>0</v>
      </c>
      <c r="J53" s="41">
        <f>COUNTIFS(Accountant!$B$24:$B$159,D$2,Accountant!$G$24:$G$159,$G53)</f>
        <v>0</v>
      </c>
      <c r="K53" s="41">
        <f>COUNTIFS(Accountant!$B$24:$B$159,F$2,Accountant!$G$24:$G$159,$G53)</f>
        <v>0</v>
      </c>
      <c r="L53" s="41">
        <f t="shared" si="48"/>
        <v>0</v>
      </c>
      <c r="M53" s="234"/>
      <c r="N53" s="231" t="s">
        <v>9</v>
      </c>
      <c r="O53" s="232"/>
      <c r="P53" s="41">
        <f>COUNTIFS('Insurance Agent'!$B$24:$B$159,B$2,'Insurance Agent'!$G$24:$G$159,$N53)</f>
        <v>0</v>
      </c>
      <c r="Q53" s="41">
        <f>COUNTIFS('Insurance Agent'!$B$24:$B$159,D$2,'Insurance Agent'!$G$24:$G$159,$N53)</f>
        <v>0</v>
      </c>
      <c r="R53" s="41">
        <f>COUNTIFS('Insurance Agent'!$B$24:$B$159,F$2,'Insurance Agent'!$G$24:$G$159,$N53)</f>
        <v>0</v>
      </c>
      <c r="S53" s="41">
        <f t="shared" si="49"/>
        <v>0</v>
      </c>
      <c r="T53" s="102" t="s">
        <v>28</v>
      </c>
      <c r="U53" s="103">
        <f>COUNTIFS(Realtor!$B$11:$B$146,U$2,Realtor!$G$11:$G$146,$T53)</f>
        <v>0</v>
      </c>
      <c r="V53" s="103">
        <f>COUNTIFS(Realtor!$B$11:$B$146,W$2,Realtor!$G$11:$G$146,$T53)</f>
        <v>0</v>
      </c>
      <c r="W53" s="103">
        <f>COUNTIFS(Realtor!$B$11:$B$146,Y$2,Realtor!$G$11:$G$146,$T53)</f>
        <v>0</v>
      </c>
      <c r="X53" s="108">
        <f t="shared" si="50"/>
        <v>0</v>
      </c>
      <c r="Z53" s="257" t="s">
        <v>28</v>
      </c>
      <c r="AA53" s="234"/>
      <c r="AB53" s="103">
        <f>COUNTIFS(Accountant!$B$11:$B$146,U$2,Accountant!$G$11:$G$146,$Z53)</f>
        <v>0</v>
      </c>
      <c r="AC53" s="103">
        <f>COUNTIFS(Accountant!$B$11:$B$146,W$2,Accountant!$G$11:$G$146,$Z53)</f>
        <v>0</v>
      </c>
      <c r="AD53" s="103">
        <f>COUNTIFS(Accountant!$B$11:$B$146,Y$2,Accountant!$G$11:$G$146,$Z53)</f>
        <v>0</v>
      </c>
      <c r="AE53" s="108">
        <f t="shared" si="51"/>
        <v>0</v>
      </c>
      <c r="AG53" s="257" t="s">
        <v>28</v>
      </c>
      <c r="AH53" s="234"/>
      <c r="AI53" s="103">
        <f>COUNTIFS('Insurance Agent'!$B$11:$B$145,U$2,'Insurance Agent'!$G$11:$G$145,$AG53)</f>
        <v>0</v>
      </c>
      <c r="AJ53" s="103">
        <f>COUNTIFS('Insurance Agent'!$B$11:$B$145,W$2,'Insurance Agent'!$G$11:$G$145,$AG53)</f>
        <v>0</v>
      </c>
      <c r="AK53" s="103">
        <f>COUNTIFS('Insurance Agent'!$B$11:$B$145,Y$2,'Insurance Agent'!$G$11:$G$145,$AG53)</f>
        <v>0</v>
      </c>
      <c r="AL53" s="108">
        <f t="shared" si="52"/>
        <v>0</v>
      </c>
    </row>
    <row r="54" spans="1:38" ht="15.75" customHeight="1">
      <c r="A54" s="40" t="s">
        <v>11</v>
      </c>
      <c r="B54" s="41">
        <f>COUNTIFS(Realtor!$B$24:$B$159,B$2,Realtor!$G$24:$G$159,$A54)</f>
        <v>0</v>
      </c>
      <c r="C54" s="41">
        <f>COUNTIFS(Realtor!$B$24:$B$159,D$2,Realtor!$G$24:$G$159,$A54)</f>
        <v>0</v>
      </c>
      <c r="D54" s="41">
        <f>COUNTIFS(Realtor!$B$24:$B$159,F$2,Realtor!$G$24:$G$159,$A54)</f>
        <v>0</v>
      </c>
      <c r="E54" s="41">
        <f t="shared" si="47"/>
        <v>0</v>
      </c>
      <c r="F54" s="234"/>
      <c r="G54" s="231" t="s">
        <v>10</v>
      </c>
      <c r="H54" s="232"/>
      <c r="I54" s="41">
        <f>COUNTIFS(Accountant!$B$24:$B$159,B$2,Accountant!$G$24:$G$159,$G54)</f>
        <v>0</v>
      </c>
      <c r="J54" s="41">
        <f>COUNTIFS(Accountant!$B$24:$B$159,D$2,Accountant!$G$24:$G$159,$G54)</f>
        <v>0</v>
      </c>
      <c r="K54" s="41">
        <f>COUNTIFS(Accountant!$B$24:$B$159,F$2,Accountant!$G$24:$G$159,$G54)</f>
        <v>0</v>
      </c>
      <c r="L54" s="41">
        <f t="shared" si="48"/>
        <v>0</v>
      </c>
      <c r="M54" s="234"/>
      <c r="N54" s="231" t="s">
        <v>10</v>
      </c>
      <c r="O54" s="232"/>
      <c r="P54" s="41">
        <f>COUNTIFS('Insurance Agent'!$B$24:$B$159,B$2,'Insurance Agent'!$G$24:$G$159,$N54)</f>
        <v>0</v>
      </c>
      <c r="Q54" s="41">
        <f>COUNTIFS('Insurance Agent'!$B$24:$B$159,D$2,'Insurance Agent'!$G$24:$G$159,$N54)</f>
        <v>0</v>
      </c>
      <c r="R54" s="41">
        <f>COUNTIFS('Insurance Agent'!$B$24:$B$159,F$2,'Insurance Agent'!$G$24:$G$159,$N54)</f>
        <v>0</v>
      </c>
      <c r="S54" s="41">
        <f t="shared" si="49"/>
        <v>0</v>
      </c>
      <c r="T54" s="102" t="s">
        <v>30</v>
      </c>
      <c r="U54" s="103">
        <f>COUNTIFS(Realtor!$B$11:$B$146,U$2,Realtor!$G$11:$G$146,$T54)</f>
        <v>0</v>
      </c>
      <c r="V54" s="103">
        <f>COUNTIFS(Realtor!$B$11:$B$146,W$2,Realtor!$G$11:$G$146,$T54)</f>
        <v>0</v>
      </c>
      <c r="W54" s="103">
        <f>COUNTIFS(Realtor!$B$11:$B$146,Y$2,Realtor!$G$11:$G$146,$T54)</f>
        <v>0</v>
      </c>
      <c r="X54" s="108">
        <f t="shared" si="50"/>
        <v>0</v>
      </c>
      <c r="Z54" s="257" t="s">
        <v>29</v>
      </c>
      <c r="AA54" s="234"/>
      <c r="AB54" s="103">
        <f>COUNTIFS(Accountant!$B$11:$B$146,U$2,Accountant!$G$11:$G$146,$Z54)</f>
        <v>0</v>
      </c>
      <c r="AC54" s="103">
        <f>COUNTIFS(Accountant!$B$11:$B$146,W$2,Accountant!$G$11:$G$146,$Z54)</f>
        <v>0</v>
      </c>
      <c r="AD54" s="103">
        <f>COUNTIFS(Accountant!$B$11:$B$146,Y$2,Accountant!$G$11:$G$146,$Z54)</f>
        <v>0</v>
      </c>
      <c r="AE54" s="108">
        <f t="shared" si="51"/>
        <v>0</v>
      </c>
      <c r="AG54" s="257" t="s">
        <v>29</v>
      </c>
      <c r="AH54" s="234"/>
      <c r="AI54" s="103">
        <f>COUNTIFS('Insurance Agent'!$B$11:$B$145,U$2,'Insurance Agent'!$G$11:$G$145,$AG54)</f>
        <v>0</v>
      </c>
      <c r="AJ54" s="103">
        <f>COUNTIFS('Insurance Agent'!$B$11:$B$145,W$2,'Insurance Agent'!$G$11:$G$145,$AG54)</f>
        <v>0</v>
      </c>
      <c r="AK54" s="103">
        <f>COUNTIFS('Insurance Agent'!$B$11:$B$145,Y$2,'Insurance Agent'!$G$11:$G$145,$AG54)</f>
        <v>0</v>
      </c>
      <c r="AL54" s="108">
        <f t="shared" si="52"/>
        <v>0</v>
      </c>
    </row>
    <row r="55" spans="1:38" ht="15.75" customHeight="1">
      <c r="A55" s="40" t="s">
        <v>12</v>
      </c>
      <c r="B55" s="41">
        <f>COUNTIFS(Realtor!$B$24:$B$159,B$2,Realtor!$G$24:$G$159,$A55)</f>
        <v>0</v>
      </c>
      <c r="C55" s="41">
        <f>COUNTIFS(Realtor!$B$24:$B$159,D$2,Realtor!$G$24:$G$159,$A55)</f>
        <v>0</v>
      </c>
      <c r="D55" s="41">
        <f>COUNTIFS(Realtor!$B$24:$B$159,F$2,Realtor!$G$24:$G$159,$A55)</f>
        <v>0</v>
      </c>
      <c r="E55" s="41">
        <f t="shared" si="47"/>
        <v>0</v>
      </c>
      <c r="F55" s="234"/>
      <c r="G55" s="231" t="s">
        <v>12</v>
      </c>
      <c r="H55" s="232"/>
      <c r="I55" s="41">
        <f>COUNTIFS(Accountant!$B$24:$B$159,B$2,Accountant!$G$24:$G$159,$G55)</f>
        <v>0</v>
      </c>
      <c r="J55" s="41">
        <f>COUNTIFS(Accountant!$B$24:$B$159,D$2,Accountant!$G$24:$G$159,$G55)</f>
        <v>0</v>
      </c>
      <c r="K55" s="41">
        <f>COUNTIFS(Accountant!$B$24:$B$159,F$2,Accountant!$G$24:$G$159,$G55)</f>
        <v>0</v>
      </c>
      <c r="L55" s="41">
        <f t="shared" si="48"/>
        <v>0</v>
      </c>
      <c r="M55" s="234"/>
      <c r="N55" s="231" t="s">
        <v>11</v>
      </c>
      <c r="O55" s="232"/>
      <c r="P55" s="41">
        <f>COUNTIFS('Insurance Agent'!$B$24:$B$159,B$2,'Insurance Agent'!$G$24:$G$159,$N55)</f>
        <v>0</v>
      </c>
      <c r="Q55" s="41">
        <f>COUNTIFS('Insurance Agent'!$B$24:$B$159,D$2,'Insurance Agent'!$G$24:$G$159,$N55)</f>
        <v>0</v>
      </c>
      <c r="R55" s="41">
        <f>COUNTIFS('Insurance Agent'!$B$24:$B$159,F$2,'Insurance Agent'!$G$24:$G$159,$N55)</f>
        <v>0</v>
      </c>
      <c r="S55" s="41">
        <f t="shared" si="49"/>
        <v>0</v>
      </c>
      <c r="T55" s="102" t="s">
        <v>31</v>
      </c>
      <c r="U55" s="103">
        <f>COUNTIFS(Realtor!$B$11:$B$146,U$2,Realtor!$G$11:$G$146,$T55)</f>
        <v>0</v>
      </c>
      <c r="V55" s="103">
        <f>COUNTIFS(Realtor!$B$11:$B$146,W$2,Realtor!$G$11:$G$146,$T55)</f>
        <v>0</v>
      </c>
      <c r="W55" s="103">
        <f>COUNTIFS(Realtor!$B$11:$B$146,Y$2,Realtor!$G$11:$G$146,$T55)</f>
        <v>0</v>
      </c>
      <c r="X55" s="108">
        <f t="shared" si="50"/>
        <v>0</v>
      </c>
      <c r="Z55" s="257" t="s">
        <v>31</v>
      </c>
      <c r="AA55" s="234"/>
      <c r="AB55" s="103">
        <f>COUNTIFS(Accountant!$B$11:$B$146,U$2,Accountant!$G$11:$G$146,$Z55)</f>
        <v>0</v>
      </c>
      <c r="AC55" s="103">
        <f>COUNTIFS(Accountant!$B$11:$B$146,W$2,Accountant!$G$11:$G$146,$Z55)</f>
        <v>0</v>
      </c>
      <c r="AD55" s="103">
        <f>COUNTIFS(Accountant!$B$11:$B$146,Y$2,Accountant!$G$11:$G$146,$Z55)</f>
        <v>0</v>
      </c>
      <c r="AE55" s="108">
        <f t="shared" si="51"/>
        <v>0</v>
      </c>
      <c r="AG55" s="257" t="s">
        <v>30</v>
      </c>
      <c r="AH55" s="234"/>
      <c r="AI55" s="103">
        <f>COUNTIFS('Insurance Agent'!$B$11:$B$145,U$2,'Insurance Agent'!$G$11:$G$145,$AG55)</f>
        <v>0</v>
      </c>
      <c r="AJ55" s="103">
        <f>COUNTIFS('Insurance Agent'!$B$11:$B$145,W$2,'Insurance Agent'!$G$11:$G$145,$AG55)</f>
        <v>0</v>
      </c>
      <c r="AK55" s="103">
        <f>COUNTIFS('Insurance Agent'!$B$11:$B$145,Y$2,'Insurance Agent'!$G$11:$G$145,$AG55)</f>
        <v>0</v>
      </c>
      <c r="AL55" s="108">
        <f t="shared" si="52"/>
        <v>0</v>
      </c>
    </row>
    <row r="56" spans="1:38" ht="15.75" customHeight="1">
      <c r="A56" s="40" t="s">
        <v>18</v>
      </c>
      <c r="B56" s="41">
        <f>COUNTIFS(Realtor!$B$24:$B$159,B$2,Realtor!$G$24:$G$159,$A56)</f>
        <v>0</v>
      </c>
      <c r="C56" s="41">
        <f>COUNTIFS(Realtor!$B$24:$B$159,D$2,Realtor!$G$24:$G$159,$A56)</f>
        <v>0</v>
      </c>
      <c r="D56" s="41">
        <f>COUNTIFS(Realtor!$B$24:$B$159,F$2,Realtor!$G$24:$G$159,$A56)</f>
        <v>0</v>
      </c>
      <c r="E56" s="41">
        <f t="shared" si="47"/>
        <v>0</v>
      </c>
      <c r="F56" s="234"/>
      <c r="G56" s="231" t="s">
        <v>18</v>
      </c>
      <c r="H56" s="232"/>
      <c r="I56" s="41">
        <f>COUNTIFS(Accountant!$B$24:$B$159,B$2,Accountant!$G$24:$G$159,$G56)</f>
        <v>0</v>
      </c>
      <c r="J56" s="41">
        <f>COUNTIFS(Accountant!$B$24:$B$159,D$2,Accountant!$G$24:$G$159,$G56)</f>
        <v>0</v>
      </c>
      <c r="K56" s="41">
        <f>COUNTIFS(Accountant!$B$24:$B$159,F$2,Accountant!$G$24:$G$159,$G56)</f>
        <v>0</v>
      </c>
      <c r="L56" s="41">
        <f t="shared" si="48"/>
        <v>0</v>
      </c>
      <c r="M56" s="234"/>
      <c r="N56" s="231" t="s">
        <v>18</v>
      </c>
      <c r="O56" s="232"/>
      <c r="P56" s="41">
        <f>COUNTIFS('Insurance Agent'!$B$24:$B$159,B$2,'Insurance Agent'!$G$24:$G$159,$N56)</f>
        <v>0</v>
      </c>
      <c r="Q56" s="41">
        <f>COUNTIFS('Insurance Agent'!$B$24:$B$159,D$2,'Insurance Agent'!$G$24:$G$159,$N56)</f>
        <v>0</v>
      </c>
      <c r="R56" s="41">
        <f>COUNTIFS('Insurance Agent'!$B$24:$B$159,F$2,'Insurance Agent'!$G$24:$G$159,$N56)</f>
        <v>0</v>
      </c>
      <c r="S56" s="41">
        <f t="shared" si="49"/>
        <v>0</v>
      </c>
      <c r="T56" s="125" t="s">
        <v>32</v>
      </c>
      <c r="U56" s="115">
        <f>COUNTIFS(Realtor!$B$11:$B$146,U$2,Realtor!$G$11:$G$146,$T56)</f>
        <v>0</v>
      </c>
      <c r="V56" s="115">
        <f>COUNTIFS(Realtor!$B$11:$B$146,W$2,Realtor!$G$11:$G$146,$T56)</f>
        <v>0</v>
      </c>
      <c r="W56" s="115">
        <f>COUNTIFS(Realtor!$B$11:$B$146,Y$2,Realtor!$G$11:$G$146,$T56)</f>
        <v>0</v>
      </c>
      <c r="X56" s="116">
        <f t="shared" si="50"/>
        <v>0</v>
      </c>
      <c r="Z56" s="268" t="s">
        <v>32</v>
      </c>
      <c r="AA56" s="269"/>
      <c r="AB56" s="115">
        <f>COUNTIFS(Accountant!$B$11:$B$146,U$2,Accountant!$G$11:$G$146,$Z56)</f>
        <v>0</v>
      </c>
      <c r="AC56" s="115">
        <f>COUNTIFS(Accountant!$B$11:$B$146,W$2,Accountant!$G$11:$G$146,$Z56)</f>
        <v>0</v>
      </c>
      <c r="AD56" s="115">
        <f>COUNTIFS(Accountant!$B$11:$B$146,Y$2,Accountant!$G$11:$G$146,$Z56)</f>
        <v>0</v>
      </c>
      <c r="AE56" s="116">
        <f t="shared" si="51"/>
        <v>0</v>
      </c>
      <c r="AG56" s="268" t="s">
        <v>32</v>
      </c>
      <c r="AH56" s="269"/>
      <c r="AI56" s="115">
        <f>COUNTIFS('Insurance Agent'!$B$11:$B$145,U$2,'Insurance Agent'!$G$11:$G$145,$AG56)</f>
        <v>0</v>
      </c>
      <c r="AJ56" s="115">
        <f>COUNTIFS('Insurance Agent'!$B$11:$B$145,W$2,'Insurance Agent'!$G$11:$G$145,$AG56)</f>
        <v>0</v>
      </c>
      <c r="AK56" s="115">
        <f>COUNTIFS('Insurance Agent'!$B$11:$B$145,Y$2,'Insurance Agent'!$G$11:$G$145,$AG56)</f>
        <v>0</v>
      </c>
      <c r="AL56" s="116">
        <f t="shared" si="52"/>
        <v>0</v>
      </c>
    </row>
    <row r="57" spans="1:38" ht="15.75" customHeight="1">
      <c r="A57" s="42" t="s">
        <v>14</v>
      </c>
      <c r="B57" s="42">
        <f t="shared" ref="B57:E57" si="53">SUM(B51:B56)</f>
        <v>0</v>
      </c>
      <c r="C57" s="42">
        <f t="shared" si="53"/>
        <v>0</v>
      </c>
      <c r="D57" s="42">
        <f t="shared" si="53"/>
        <v>0</v>
      </c>
      <c r="E57" s="42">
        <f t="shared" si="53"/>
        <v>0</v>
      </c>
      <c r="F57" s="234"/>
      <c r="G57" s="237" t="s">
        <v>14</v>
      </c>
      <c r="H57" s="234"/>
      <c r="I57" s="42">
        <f t="shared" ref="I57:L57" si="54">SUM(I51:I56)</f>
        <v>0</v>
      </c>
      <c r="J57" s="42">
        <f t="shared" si="54"/>
        <v>0</v>
      </c>
      <c r="K57" s="42">
        <f t="shared" si="54"/>
        <v>0</v>
      </c>
      <c r="L57" s="42">
        <f t="shared" si="54"/>
        <v>0</v>
      </c>
      <c r="M57" s="234"/>
      <c r="N57" s="237" t="s">
        <v>14</v>
      </c>
      <c r="O57" s="234"/>
      <c r="P57" s="42">
        <f t="shared" ref="P57:S57" si="55">SUM(P51:P56)</f>
        <v>0</v>
      </c>
      <c r="Q57" s="42">
        <f t="shared" si="55"/>
        <v>0</v>
      </c>
      <c r="R57" s="42">
        <f t="shared" si="55"/>
        <v>0</v>
      </c>
      <c r="S57" s="42">
        <f t="shared" si="55"/>
        <v>0</v>
      </c>
      <c r="T57" s="118" t="s">
        <v>14</v>
      </c>
      <c r="U57" s="42">
        <f t="shared" ref="U57:X57" si="56">SUM(U51:U56)</f>
        <v>0</v>
      </c>
      <c r="V57" s="42">
        <f t="shared" si="56"/>
        <v>0</v>
      </c>
      <c r="W57" s="42">
        <f t="shared" si="56"/>
        <v>0</v>
      </c>
      <c r="X57" s="42">
        <f t="shared" si="56"/>
        <v>0</v>
      </c>
      <c r="Y57" s="119"/>
      <c r="Z57" s="119"/>
      <c r="AA57" s="119" t="s">
        <v>14</v>
      </c>
      <c r="AB57" s="42">
        <f t="shared" ref="AB57:AE57" si="57">SUM(AB51:AB56)</f>
        <v>0</v>
      </c>
      <c r="AC57" s="42">
        <f t="shared" si="57"/>
        <v>0</v>
      </c>
      <c r="AD57" s="42">
        <f t="shared" si="57"/>
        <v>0</v>
      </c>
      <c r="AE57" s="42">
        <f t="shared" si="57"/>
        <v>0</v>
      </c>
      <c r="AF57" s="42"/>
      <c r="AG57" s="119"/>
      <c r="AH57" s="119" t="s">
        <v>14</v>
      </c>
      <c r="AI57" s="42">
        <f t="shared" ref="AI57:AL57" si="58">SUM(AI51:AI56)</f>
        <v>0</v>
      </c>
      <c r="AJ57" s="42">
        <f t="shared" si="58"/>
        <v>0</v>
      </c>
      <c r="AK57" s="42">
        <f t="shared" si="58"/>
        <v>0</v>
      </c>
      <c r="AL57" s="42">
        <f t="shared" si="58"/>
        <v>0</v>
      </c>
    </row>
    <row r="58" spans="1:38" ht="15.75" customHeight="1">
      <c r="A58" s="243"/>
      <c r="B58" s="234"/>
      <c r="C58" s="234"/>
      <c r="D58" s="234"/>
      <c r="E58" s="234"/>
      <c r="F58" s="234"/>
      <c r="G58" s="233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47"/>
      <c r="U58" s="44"/>
      <c r="V58" s="44"/>
      <c r="W58" s="44"/>
      <c r="X58" s="44"/>
      <c r="AA58" s="1"/>
      <c r="AB58" s="44"/>
      <c r="AC58" s="44"/>
      <c r="AD58" s="44"/>
      <c r="AE58" s="44"/>
      <c r="AF58" s="44"/>
      <c r="AH58" s="1"/>
      <c r="AI58" s="44"/>
      <c r="AJ58" s="44"/>
      <c r="AK58" s="44"/>
      <c r="AL58" s="44"/>
    </row>
    <row r="59" spans="1:38" ht="15.75" customHeight="1">
      <c r="A59" s="38" t="s">
        <v>18</v>
      </c>
      <c r="B59" s="39" t="str">
        <f>$B$13</f>
        <v>Oct</v>
      </c>
      <c r="C59" s="39" t="str">
        <f>$C$13</f>
        <v>Nov</v>
      </c>
      <c r="D59" s="39" t="str">
        <f>$D$13</f>
        <v>Dec</v>
      </c>
      <c r="E59" s="39" t="str">
        <f>$E$13</f>
        <v>Q4</v>
      </c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124" t="s">
        <v>42</v>
      </c>
      <c r="U59" s="98" t="str">
        <f>$U$13</f>
        <v>Oct</v>
      </c>
      <c r="V59" s="98" t="str">
        <f>$V$13</f>
        <v>Nov</v>
      </c>
      <c r="W59" s="98" t="str">
        <f>$W$13</f>
        <v>Dec</v>
      </c>
      <c r="X59" s="99" t="str">
        <f>$X$13</f>
        <v>Q4</v>
      </c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</row>
    <row r="60" spans="1:38" ht="15.75" customHeight="1">
      <c r="A60" s="40" t="s">
        <v>7</v>
      </c>
      <c r="B60" s="41">
        <f>COUNTIFS('RE Attorney'!$B$24:$B$159,B$2,'RE Attorney'!$G$24:$G$159,$A60)</f>
        <v>0</v>
      </c>
      <c r="C60" s="41">
        <f>COUNTIFS('RE Attorney'!$B$24:$B$159,D$2,'RE Attorney'!$G$24:$G$159,$A60)</f>
        <v>0</v>
      </c>
      <c r="D60" s="41">
        <f>COUNTIFS('RE Attorney'!$B$24:$B$159,F$2,'RE Attorney'!$G$24:$G$159,$A60)</f>
        <v>0</v>
      </c>
      <c r="E60" s="41">
        <f t="shared" ref="E60:E65" si="59">B60+C60+D60</f>
        <v>0</v>
      </c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105" t="s">
        <v>26</v>
      </c>
      <c r="U60" s="103">
        <f>COUNTIFS('RE Attorney'!$B$11:$B$159,U$2,'RE Attorney'!$G$11:$G$159,$T60)</f>
        <v>0</v>
      </c>
      <c r="V60" s="103">
        <f>COUNTIFS('RE Attorney'!$B$11:$B$159,W$2,'RE Attorney'!$G$11:$G$159,$T60)</f>
        <v>0</v>
      </c>
      <c r="W60" s="103">
        <f>COUNTIFS('RE Attorney'!$B$11:$B$159,Y$2,'RE Attorney'!$G$11:$G$159,$T60)</f>
        <v>0</v>
      </c>
      <c r="X60" s="108">
        <f t="shared" ref="X60:X65" si="60">U60+V60+W60</f>
        <v>0</v>
      </c>
    </row>
    <row r="61" spans="1:38" ht="15.75" customHeight="1">
      <c r="A61" s="40" t="s">
        <v>8</v>
      </c>
      <c r="B61" s="41">
        <f>COUNTIFS('RE Attorney'!$B$24:$B$159,B$2,'RE Attorney'!$G$24:$G$159,$A61)</f>
        <v>0</v>
      </c>
      <c r="C61" s="41">
        <f>COUNTIFS('RE Attorney'!$B$24:$B$159,D$2,'RE Attorney'!$G$24:$G$159,$A61)</f>
        <v>0</v>
      </c>
      <c r="D61" s="41">
        <f>COUNTIFS('RE Attorney'!$B$24:$B$159,F$2,'RE Attorney'!$G$24:$G$159,$A61)</f>
        <v>0</v>
      </c>
      <c r="E61" s="41">
        <f t="shared" si="59"/>
        <v>0</v>
      </c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105" t="s">
        <v>27</v>
      </c>
      <c r="U61" s="103">
        <f>COUNTIFS('RE Attorney'!$B$11:$B$159,U$2,'RE Attorney'!$G$11:$G$159,$T61)</f>
        <v>0</v>
      </c>
      <c r="V61" s="103">
        <f>COUNTIFS('RE Attorney'!$B$11:$B$159,W$2,'RE Attorney'!$G$11:$G$159,$T61)</f>
        <v>0</v>
      </c>
      <c r="W61" s="103">
        <f>COUNTIFS('RE Attorney'!$B$11:$B$159,Y$2,'RE Attorney'!$G$11:$G$159,$T61)</f>
        <v>0</v>
      </c>
      <c r="X61" s="108">
        <f t="shared" si="60"/>
        <v>0</v>
      </c>
    </row>
    <row r="62" spans="1:38" ht="15.75" customHeight="1">
      <c r="A62" s="40" t="s">
        <v>9</v>
      </c>
      <c r="B62" s="41">
        <f>COUNTIFS('RE Attorney'!$B$24:$B$159,B$2,'RE Attorney'!$G$24:$G$159,$A62)</f>
        <v>0</v>
      </c>
      <c r="C62" s="41">
        <f>COUNTIFS('RE Attorney'!$B$24:$B$159,D$2,'RE Attorney'!$G$24:$G$159,$A62)</f>
        <v>0</v>
      </c>
      <c r="D62" s="41">
        <f>COUNTIFS('RE Attorney'!$B$24:$B$159,F$2,'RE Attorney'!$G$24:$G$159,$A62)</f>
        <v>0</v>
      </c>
      <c r="E62" s="41">
        <f t="shared" si="59"/>
        <v>0</v>
      </c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105" t="s">
        <v>28</v>
      </c>
      <c r="U62" s="103">
        <f>COUNTIFS('RE Attorney'!$B$11:$B$159,U$2,'RE Attorney'!$G$11:$G$159,$T62)</f>
        <v>0</v>
      </c>
      <c r="V62" s="103">
        <f>COUNTIFS('RE Attorney'!$B$11:$B$159,W$2,'RE Attorney'!$G$11:$G$159,$T62)</f>
        <v>0</v>
      </c>
      <c r="W62" s="103">
        <f>COUNTIFS('RE Attorney'!$B$11:$B$159,Y$2,'RE Attorney'!$G$11:$G$159,$T62)</f>
        <v>0</v>
      </c>
      <c r="X62" s="108">
        <f t="shared" si="60"/>
        <v>0</v>
      </c>
    </row>
    <row r="63" spans="1:38" ht="15.75" customHeight="1">
      <c r="A63" s="40" t="s">
        <v>10</v>
      </c>
      <c r="B63" s="41">
        <f>COUNTIFS('RE Attorney'!$B$24:$B$159,B$2,'RE Attorney'!$G$24:$G$159,$A63)</f>
        <v>0</v>
      </c>
      <c r="C63" s="41">
        <f>COUNTIFS('RE Attorney'!$B$24:$B$159,D$2,'RE Attorney'!$G$24:$G$159,$A63)</f>
        <v>0</v>
      </c>
      <c r="D63" s="41">
        <f>COUNTIFS('RE Attorney'!$B$24:$B$159,F$2,'RE Attorney'!$G$24:$G$159,$A63)</f>
        <v>0</v>
      </c>
      <c r="E63" s="41">
        <f t="shared" si="59"/>
        <v>0</v>
      </c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105" t="s">
        <v>29</v>
      </c>
      <c r="U63" s="103">
        <f>COUNTIFS('RE Attorney'!$B$11:$B$159,U$2,'RE Attorney'!$G$11:$G$159,$T63)</f>
        <v>0</v>
      </c>
      <c r="V63" s="103">
        <f>COUNTIFS('RE Attorney'!$B$11:$B$159,W$2,'RE Attorney'!$G$11:$G$159,$T63)</f>
        <v>0</v>
      </c>
      <c r="W63" s="103">
        <f>COUNTIFS('RE Attorney'!$B$11:$B$159,Y$2,'RE Attorney'!$G$11:$G$159,$T63)</f>
        <v>0</v>
      </c>
      <c r="X63" s="108">
        <f t="shared" si="60"/>
        <v>0</v>
      </c>
    </row>
    <row r="64" spans="1:38" ht="15.75" customHeight="1">
      <c r="A64" s="40" t="s">
        <v>11</v>
      </c>
      <c r="B64" s="41">
        <f>COUNTIFS('RE Attorney'!$B$24:$B$159,B$2,'RE Attorney'!$G$24:$G$159,$A64)</f>
        <v>0</v>
      </c>
      <c r="C64" s="41">
        <f>COUNTIFS('RE Attorney'!$B$24:$B$159,D$2,'RE Attorney'!$G$24:$G$159,$A64)</f>
        <v>0</v>
      </c>
      <c r="D64" s="41">
        <f>COUNTIFS('RE Attorney'!$B$24:$B$159,F$2,'RE Attorney'!$G$24:$G$159,$A64)</f>
        <v>0</v>
      </c>
      <c r="E64" s="41">
        <f t="shared" si="59"/>
        <v>0</v>
      </c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05" t="s">
        <v>30</v>
      </c>
      <c r="U64" s="103">
        <f>COUNTIFS('RE Attorney'!$B$11:$B$159,U$2,'RE Attorney'!$G$11:$G$159,$T64)</f>
        <v>0</v>
      </c>
      <c r="V64" s="103">
        <f>COUNTIFS('RE Attorney'!$B$11:$B$159,W$2,'RE Attorney'!$G$11:$G$159,$T64)</f>
        <v>0</v>
      </c>
      <c r="W64" s="103">
        <f>COUNTIFS('RE Attorney'!$B$11:$B$159,Y$2,'RE Attorney'!$G$11:$G$159,$T64)</f>
        <v>0</v>
      </c>
      <c r="X64" s="108">
        <f t="shared" si="60"/>
        <v>0</v>
      </c>
    </row>
    <row r="65" spans="1:38" ht="15.75" customHeight="1">
      <c r="A65" s="40" t="s">
        <v>12</v>
      </c>
      <c r="B65" s="41">
        <f>COUNTIFS('RE Attorney'!$B$24:$B$159,B$2,'RE Attorney'!$G$24:$G$159,$A65)</f>
        <v>0</v>
      </c>
      <c r="C65" s="41">
        <f>COUNTIFS('RE Attorney'!$B$24:$B$159,D$2,'RE Attorney'!$G$24:$G$159,$A65)</f>
        <v>0</v>
      </c>
      <c r="D65" s="41">
        <f>COUNTIFS('RE Attorney'!$B$24:$B$159,F$2,'RE Attorney'!$G$24:$G$159,$A65)</f>
        <v>0</v>
      </c>
      <c r="E65" s="41">
        <f t="shared" si="59"/>
        <v>0</v>
      </c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2" t="s">
        <v>31</v>
      </c>
      <c r="U65" s="115">
        <f>COUNTIFS('RE Attorney'!$B$11:$B$159,U$2,'RE Attorney'!$G$11:$G$159,$T65)</f>
        <v>0</v>
      </c>
      <c r="V65" s="115">
        <f>COUNTIFS('RE Attorney'!$B$11:$B$159,W$2,'RE Attorney'!$G$11:$G$159,$T65)</f>
        <v>0</v>
      </c>
      <c r="W65" s="115">
        <f>COUNTIFS('RE Attorney'!$B$11:$B$159,Y$2,'RE Attorney'!$G$11:$G$159,$T65)</f>
        <v>0</v>
      </c>
      <c r="X65" s="116">
        <f t="shared" si="60"/>
        <v>0</v>
      </c>
    </row>
    <row r="66" spans="1:38" ht="15.75" customHeight="1">
      <c r="A66" s="42" t="s">
        <v>14</v>
      </c>
      <c r="B66" s="42">
        <f t="shared" ref="B66:E66" si="61">SUM(B60:B65)</f>
        <v>0</v>
      </c>
      <c r="C66" s="42">
        <f t="shared" si="61"/>
        <v>0</v>
      </c>
      <c r="D66" s="42">
        <f t="shared" si="61"/>
        <v>0</v>
      </c>
      <c r="E66" s="42">
        <f t="shared" si="61"/>
        <v>0</v>
      </c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118" t="s">
        <v>14</v>
      </c>
      <c r="U66" s="42">
        <f t="shared" ref="U66:X66" si="62">SUM(U60:U65)</f>
        <v>0</v>
      </c>
      <c r="V66" s="42">
        <f t="shared" si="62"/>
        <v>0</v>
      </c>
      <c r="W66" s="42">
        <f t="shared" si="62"/>
        <v>0</v>
      </c>
      <c r="X66" s="42">
        <f t="shared" si="62"/>
        <v>0</v>
      </c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</row>
    <row r="67" spans="1:38" ht="15.75" hidden="1" customHeight="1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7"/>
    </row>
    <row r="68" spans="1:38" ht="15.75" hidden="1" customHeight="1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7"/>
    </row>
    <row r="69" spans="1:38" ht="15.75" hidden="1" customHeight="1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7"/>
    </row>
    <row r="70" spans="1:38" ht="15.75" hidden="1" customHeight="1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7"/>
    </row>
    <row r="71" spans="1:38" ht="15.75" hidden="1" customHeight="1">
      <c r="A71" s="4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7"/>
    </row>
    <row r="72" spans="1:38" ht="15.75" hidden="1" customHeight="1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7"/>
    </row>
    <row r="73" spans="1:38" ht="15.75" hidden="1" customHeight="1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7"/>
    </row>
    <row r="74" spans="1:38" ht="15.75" hidden="1" customHeight="1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7"/>
    </row>
    <row r="75" spans="1:38" ht="15.75" hidden="1" customHeight="1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7"/>
    </row>
    <row r="76" spans="1:38" ht="15.75" hidden="1" customHeight="1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7"/>
    </row>
    <row r="77" spans="1:38" ht="15.75" hidden="1" customHeight="1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7"/>
    </row>
    <row r="78" spans="1:38" ht="15.75" hidden="1" customHeight="1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7"/>
    </row>
    <row r="79" spans="1:38" ht="15.75" hidden="1" customHeight="1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7"/>
    </row>
    <row r="80" spans="1:38" ht="15.75" hidden="1" customHeight="1">
      <c r="A80" s="45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7"/>
    </row>
    <row r="81" spans="1:20" ht="15.75" hidden="1" customHeight="1">
      <c r="A81" s="45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7"/>
    </row>
    <row r="82" spans="1:20" ht="15.75" hidden="1" customHeight="1">
      <c r="A82" s="45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7"/>
    </row>
    <row r="83" spans="1:20" ht="15.75" hidden="1" customHeight="1">
      <c r="A83" s="45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7"/>
    </row>
    <row r="84" spans="1:20" ht="15.75" hidden="1" customHeight="1">
      <c r="A84" s="45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7"/>
    </row>
    <row r="85" spans="1:20" ht="15.75" hidden="1" customHeight="1">
      <c r="A85" s="45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7"/>
    </row>
    <row r="86" spans="1:20" ht="15.75" hidden="1" customHeight="1">
      <c r="A86" s="45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7"/>
    </row>
    <row r="87" spans="1:20" ht="15.75" hidden="1" customHeight="1">
      <c r="A87" s="4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7"/>
    </row>
    <row r="88" spans="1:20" ht="15.75" hidden="1" customHeight="1">
      <c r="A88" s="45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7"/>
    </row>
    <row r="89" spans="1:20" ht="15.75" hidden="1" customHeight="1">
      <c r="A89" s="45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7"/>
    </row>
    <row r="90" spans="1:20" ht="15.75" hidden="1" customHeight="1">
      <c r="A90" s="45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7"/>
    </row>
    <row r="91" spans="1:20" ht="15.75" hidden="1" customHeight="1">
      <c r="A91" s="45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7"/>
    </row>
    <row r="92" spans="1:20" ht="15.75" hidden="1" customHeight="1">
      <c r="A92" s="45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7"/>
    </row>
    <row r="93" spans="1:20" ht="15.75" hidden="1" customHeight="1">
      <c r="A93" s="45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7"/>
    </row>
    <row r="94" spans="1:20" ht="15.75" hidden="1" customHeight="1">
      <c r="A94" s="45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7"/>
    </row>
    <row r="95" spans="1:20" ht="15.75" hidden="1" customHeight="1">
      <c r="A95" s="45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7"/>
    </row>
    <row r="96" spans="1:20" ht="15.75" hidden="1" customHeight="1">
      <c r="A96" s="45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7"/>
    </row>
    <row r="97" spans="1:20" ht="15.75" hidden="1" customHeight="1">
      <c r="A97" s="45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7"/>
    </row>
    <row r="98" spans="1:20" ht="15.75" hidden="1" customHeight="1">
      <c r="A98" s="45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7"/>
    </row>
    <row r="99" spans="1:20" ht="15.75" hidden="1" customHeight="1">
      <c r="A99" s="45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7"/>
    </row>
    <row r="100" spans="1:20" ht="15.75" hidden="1" customHeight="1">
      <c r="A100" s="45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7"/>
    </row>
    <row r="101" spans="1:20" ht="15.75" hidden="1" customHeight="1">
      <c r="A101" s="45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7"/>
    </row>
    <row r="102" spans="1:20" ht="15.75" hidden="1" customHeight="1">
      <c r="A102" s="45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7"/>
    </row>
    <row r="103" spans="1:20" ht="15.75" hidden="1" customHeight="1">
      <c r="A103" s="45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7"/>
    </row>
    <row r="104" spans="1:20" ht="15.75" hidden="1" customHeight="1">
      <c r="A104" s="45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7"/>
    </row>
    <row r="105" spans="1:20" ht="15.75" hidden="1" customHeight="1">
      <c r="A105" s="45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7"/>
    </row>
    <row r="106" spans="1:20" ht="15.75" hidden="1" customHeight="1">
      <c r="A106" s="45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7"/>
    </row>
    <row r="107" spans="1:20" ht="15.75" hidden="1" customHeight="1">
      <c r="A107" s="45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7"/>
    </row>
    <row r="108" spans="1:20" ht="15.75" hidden="1" customHeight="1">
      <c r="A108" s="45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7"/>
    </row>
    <row r="109" spans="1:20" ht="15.75" hidden="1" customHeight="1">
      <c r="A109" s="45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7"/>
    </row>
    <row r="110" spans="1:20" ht="15.75" hidden="1" customHeight="1">
      <c r="A110" s="45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7"/>
    </row>
    <row r="111" spans="1:20" ht="15.75" hidden="1" customHeight="1">
      <c r="A111" s="45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7"/>
    </row>
    <row r="112" spans="1:20" ht="15.75" hidden="1" customHeight="1">
      <c r="A112" s="45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7"/>
    </row>
    <row r="113" spans="1:20" ht="15.75" hidden="1" customHeight="1">
      <c r="A113" s="45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7"/>
    </row>
    <row r="114" spans="1:20" ht="15.75" hidden="1" customHeight="1">
      <c r="A114" s="45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7"/>
    </row>
    <row r="115" spans="1:20" ht="15.75" hidden="1" customHeight="1">
      <c r="A115" s="45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7"/>
    </row>
    <row r="116" spans="1:20" ht="15.75" hidden="1" customHeight="1">
      <c r="A116" s="45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7"/>
    </row>
    <row r="117" spans="1:20" ht="15.75" hidden="1" customHeight="1">
      <c r="A117" s="45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7"/>
    </row>
    <row r="118" spans="1:20" ht="15.75" hidden="1" customHeight="1">
      <c r="A118" s="45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7"/>
    </row>
    <row r="119" spans="1:20" ht="15.75" hidden="1" customHeight="1">
      <c r="A119" s="45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7"/>
    </row>
    <row r="120" spans="1:20" ht="15.75" hidden="1" customHeight="1">
      <c r="A120" s="45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7"/>
    </row>
    <row r="121" spans="1:20" ht="15.75" hidden="1" customHeight="1">
      <c r="A121" s="45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7"/>
    </row>
    <row r="122" spans="1:20" ht="15.75" hidden="1" customHeight="1">
      <c r="A122" s="45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7"/>
    </row>
    <row r="123" spans="1:20" ht="15.75" hidden="1" customHeight="1">
      <c r="A123" s="45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7"/>
    </row>
    <row r="124" spans="1:20" ht="15.75" hidden="1" customHeight="1">
      <c r="A124" s="45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7"/>
    </row>
    <row r="125" spans="1:20" ht="15.75" hidden="1" customHeight="1">
      <c r="A125" s="45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7"/>
    </row>
    <row r="126" spans="1:20" ht="15.75" hidden="1" customHeight="1">
      <c r="A126" s="45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7"/>
    </row>
    <row r="127" spans="1:20" ht="15.75" hidden="1" customHeight="1">
      <c r="A127" s="45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7"/>
    </row>
    <row r="128" spans="1:20" ht="15.75" hidden="1" customHeight="1">
      <c r="A128" s="45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7"/>
    </row>
    <row r="129" spans="1:20" ht="15.75" hidden="1" customHeight="1">
      <c r="A129" s="45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7"/>
    </row>
    <row r="130" spans="1:20" ht="15.75" hidden="1" customHeight="1">
      <c r="A130" s="45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7"/>
    </row>
    <row r="131" spans="1:20" ht="15.75" hidden="1" customHeight="1">
      <c r="A131" s="45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7"/>
    </row>
    <row r="132" spans="1:20" ht="15.75" hidden="1" customHeight="1">
      <c r="A132" s="45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7"/>
    </row>
    <row r="133" spans="1:20" ht="15.75" hidden="1" customHeight="1">
      <c r="A133" s="45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7"/>
    </row>
    <row r="134" spans="1:20" ht="15.75" hidden="1" customHeight="1">
      <c r="A134" s="45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7"/>
    </row>
    <row r="135" spans="1:20" ht="15.75" hidden="1" customHeight="1">
      <c r="A135" s="45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7"/>
    </row>
    <row r="136" spans="1:20" ht="15.75" hidden="1" customHeight="1">
      <c r="A136" s="45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7"/>
    </row>
    <row r="137" spans="1:20" ht="15.75" hidden="1" customHeight="1">
      <c r="A137" s="45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7"/>
    </row>
    <row r="138" spans="1:20" ht="15.75" hidden="1" customHeight="1">
      <c r="A138" s="45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7"/>
    </row>
    <row r="139" spans="1:20" ht="15.75" hidden="1" customHeight="1">
      <c r="A139" s="45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7"/>
    </row>
    <row r="140" spans="1:20" ht="15.75" hidden="1" customHeight="1">
      <c r="A140" s="45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7"/>
    </row>
    <row r="141" spans="1:20" ht="15.75" hidden="1" customHeight="1">
      <c r="A141" s="45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7"/>
    </row>
    <row r="142" spans="1:20" ht="15.75" hidden="1" customHeight="1">
      <c r="A142" s="45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7"/>
    </row>
    <row r="143" spans="1:20" ht="15.75" hidden="1" customHeight="1">
      <c r="A143" s="45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7"/>
    </row>
    <row r="144" spans="1:20" ht="15.75" hidden="1" customHeight="1">
      <c r="A144" s="45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7"/>
    </row>
    <row r="145" spans="1:20" ht="15.75" hidden="1" customHeight="1">
      <c r="A145" s="45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7"/>
    </row>
    <row r="146" spans="1:20" ht="15.75" hidden="1" customHeight="1">
      <c r="A146" s="45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7"/>
    </row>
    <row r="147" spans="1:20" ht="15.75" hidden="1" customHeight="1">
      <c r="A147" s="45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7"/>
    </row>
    <row r="148" spans="1:20" ht="15.75" hidden="1" customHeight="1">
      <c r="A148" s="45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7"/>
    </row>
    <row r="149" spans="1:20" ht="15.75" hidden="1" customHeight="1">
      <c r="A149" s="45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7"/>
    </row>
    <row r="150" spans="1:20" ht="15.75" hidden="1" customHeight="1">
      <c r="A150" s="45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7"/>
    </row>
    <row r="151" spans="1:20" ht="15.75" hidden="1" customHeight="1">
      <c r="A151" s="45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7"/>
    </row>
    <row r="152" spans="1:20" ht="15.75" hidden="1" customHeight="1">
      <c r="A152" s="45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7"/>
    </row>
    <row r="153" spans="1:20" ht="15.75" hidden="1" customHeight="1">
      <c r="A153" s="45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7"/>
    </row>
    <row r="154" spans="1:20" ht="15.75" hidden="1" customHeight="1">
      <c r="A154" s="45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7"/>
    </row>
    <row r="155" spans="1:20" ht="15.75" hidden="1" customHeight="1">
      <c r="A155" s="45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7"/>
    </row>
    <row r="156" spans="1:20" ht="15.75" hidden="1" customHeight="1">
      <c r="A156" s="45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7"/>
    </row>
    <row r="157" spans="1:20" ht="15.75" hidden="1" customHeight="1">
      <c r="A157" s="45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7"/>
    </row>
    <row r="158" spans="1:20" ht="15.75" hidden="1" customHeight="1">
      <c r="A158" s="45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7"/>
    </row>
    <row r="159" spans="1:20" ht="15.75" hidden="1" customHeight="1">
      <c r="A159" s="45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7"/>
    </row>
    <row r="160" spans="1:20" ht="15.75" hidden="1" customHeight="1">
      <c r="A160" s="45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7"/>
    </row>
    <row r="161" spans="1:20" ht="15.75" hidden="1" customHeight="1">
      <c r="A161" s="45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7"/>
    </row>
    <row r="162" spans="1:20" ht="15.75" hidden="1" customHeight="1">
      <c r="A162" s="45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7"/>
    </row>
    <row r="163" spans="1:20" ht="15.75" hidden="1" customHeight="1">
      <c r="A163" s="45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7"/>
    </row>
    <row r="164" spans="1:20" ht="15.75" hidden="1" customHeight="1">
      <c r="A164" s="45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7"/>
    </row>
    <row r="165" spans="1:20" ht="15.75" hidden="1" customHeight="1">
      <c r="A165" s="45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7"/>
    </row>
    <row r="166" spans="1:20" ht="15.75" hidden="1" customHeight="1">
      <c r="A166" s="45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7"/>
    </row>
    <row r="167" spans="1:20" ht="15.75" hidden="1" customHeight="1">
      <c r="A167" s="45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7"/>
    </row>
    <row r="168" spans="1:20" ht="15.75" hidden="1" customHeight="1">
      <c r="A168" s="45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7"/>
    </row>
    <row r="169" spans="1:20" ht="15.75" hidden="1" customHeight="1">
      <c r="A169" s="45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7"/>
    </row>
    <row r="170" spans="1:20" ht="15.75" hidden="1" customHeight="1">
      <c r="A170" s="45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7"/>
    </row>
    <row r="171" spans="1:20" ht="15.75" hidden="1" customHeight="1">
      <c r="A171" s="45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7"/>
    </row>
    <row r="172" spans="1:20" ht="15.75" hidden="1" customHeight="1">
      <c r="A172" s="45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7"/>
    </row>
    <row r="173" spans="1:20" ht="15.75" hidden="1" customHeight="1">
      <c r="A173" s="45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7"/>
    </row>
    <row r="174" spans="1:20" ht="15.75" hidden="1" customHeight="1">
      <c r="A174" s="45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7"/>
    </row>
    <row r="175" spans="1:20" ht="15.75" hidden="1" customHeight="1">
      <c r="A175" s="45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7"/>
    </row>
    <row r="176" spans="1:20" ht="15.75" hidden="1" customHeight="1">
      <c r="A176" s="45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7"/>
    </row>
    <row r="177" spans="1:20" ht="15.75" hidden="1" customHeight="1">
      <c r="A177" s="45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7"/>
    </row>
    <row r="178" spans="1:20" ht="15.75" hidden="1" customHeight="1">
      <c r="A178" s="45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7"/>
    </row>
    <row r="179" spans="1:20" ht="15.75" hidden="1" customHeight="1">
      <c r="A179" s="45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7"/>
    </row>
    <row r="180" spans="1:20" ht="15.75" hidden="1" customHeight="1">
      <c r="A180" s="45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7"/>
    </row>
    <row r="181" spans="1:20" ht="15.75" hidden="1" customHeight="1">
      <c r="A181" s="45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7"/>
    </row>
    <row r="182" spans="1:20" ht="15.75" hidden="1" customHeight="1">
      <c r="A182" s="45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7"/>
    </row>
    <row r="183" spans="1:20" ht="15.75" hidden="1" customHeight="1">
      <c r="A183" s="45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7"/>
    </row>
    <row r="184" spans="1:20" ht="15.75" hidden="1" customHeight="1">
      <c r="A184" s="45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7"/>
    </row>
    <row r="185" spans="1:20" ht="15.75" hidden="1" customHeight="1">
      <c r="A185" s="45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7"/>
    </row>
    <row r="186" spans="1:20" ht="15.75" hidden="1" customHeight="1">
      <c r="A186" s="45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7"/>
    </row>
    <row r="187" spans="1:20" ht="15.75" hidden="1" customHeight="1">
      <c r="A187" s="45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7"/>
    </row>
    <row r="188" spans="1:20" ht="15.75" hidden="1" customHeight="1">
      <c r="A188" s="45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7"/>
    </row>
    <row r="189" spans="1:20" ht="15.75" hidden="1" customHeight="1">
      <c r="A189" s="45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7"/>
    </row>
    <row r="190" spans="1:20" ht="15.75" hidden="1" customHeight="1">
      <c r="A190" s="45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7"/>
    </row>
    <row r="191" spans="1:20" ht="15.75" hidden="1" customHeight="1">
      <c r="A191" s="45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7"/>
    </row>
    <row r="192" spans="1:20" ht="15.75" hidden="1" customHeight="1">
      <c r="A192" s="45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7"/>
    </row>
    <row r="193" spans="1:20" ht="15.75" hidden="1" customHeight="1">
      <c r="A193" s="45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7"/>
    </row>
    <row r="194" spans="1:20" ht="15.75" hidden="1" customHeight="1">
      <c r="A194" s="45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7"/>
    </row>
    <row r="195" spans="1:20" ht="15.75" hidden="1" customHeight="1">
      <c r="A195" s="45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7"/>
    </row>
    <row r="196" spans="1:20" ht="15.75" hidden="1" customHeight="1">
      <c r="A196" s="45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7"/>
    </row>
    <row r="197" spans="1:20" ht="15.75" hidden="1" customHeight="1">
      <c r="A197" s="45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7"/>
    </row>
    <row r="198" spans="1:20" ht="15.75" hidden="1" customHeight="1">
      <c r="A198" s="45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7"/>
    </row>
    <row r="199" spans="1:20" ht="15.75" hidden="1" customHeight="1">
      <c r="A199" s="45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7"/>
    </row>
    <row r="200" spans="1:20" ht="15.75" hidden="1" customHeight="1">
      <c r="A200" s="45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7"/>
    </row>
    <row r="201" spans="1:20" ht="15.75" hidden="1" customHeight="1">
      <c r="A201" s="45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7"/>
    </row>
    <row r="202" spans="1:20" ht="15.75" hidden="1" customHeight="1">
      <c r="A202" s="45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7"/>
    </row>
    <row r="203" spans="1:20" ht="15.75" hidden="1" customHeight="1">
      <c r="A203" s="45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7"/>
    </row>
    <row r="204" spans="1:20" ht="15.75" hidden="1" customHeight="1">
      <c r="A204" s="45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7"/>
    </row>
    <row r="205" spans="1:20" ht="15.75" hidden="1" customHeight="1">
      <c r="A205" s="45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7"/>
    </row>
    <row r="206" spans="1:20" ht="15.75" hidden="1" customHeight="1">
      <c r="A206" s="45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7"/>
    </row>
    <row r="207" spans="1:20" ht="15.75" hidden="1" customHeight="1">
      <c r="A207" s="45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7"/>
    </row>
    <row r="208" spans="1:20" ht="15.75" hidden="1" customHeight="1">
      <c r="A208" s="45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7"/>
    </row>
    <row r="209" spans="1:20" ht="15.75" hidden="1" customHeight="1">
      <c r="A209" s="45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7"/>
    </row>
    <row r="210" spans="1:20" ht="15.75" hidden="1" customHeight="1">
      <c r="A210" s="45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7"/>
    </row>
    <row r="211" spans="1:20" ht="15.75" hidden="1" customHeight="1">
      <c r="A211" s="45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7"/>
    </row>
    <row r="212" spans="1:20" ht="15.75" hidden="1" customHeight="1">
      <c r="A212" s="45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7"/>
    </row>
    <row r="213" spans="1:20" ht="15.75" hidden="1" customHeight="1">
      <c r="A213" s="45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7"/>
    </row>
    <row r="214" spans="1:20" ht="15.75" hidden="1" customHeight="1">
      <c r="A214" s="45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7"/>
    </row>
    <row r="215" spans="1:20" ht="15.75" hidden="1" customHeight="1">
      <c r="A215" s="45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7"/>
    </row>
    <row r="216" spans="1:20" ht="15.75" hidden="1" customHeight="1">
      <c r="A216" s="45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7"/>
    </row>
    <row r="217" spans="1:20" ht="15.75" hidden="1" customHeight="1">
      <c r="A217" s="45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7"/>
    </row>
    <row r="218" spans="1:20" ht="15.75" hidden="1" customHeight="1">
      <c r="A218" s="45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7"/>
    </row>
    <row r="219" spans="1:20" ht="15.75" hidden="1" customHeight="1">
      <c r="A219" s="45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7"/>
    </row>
    <row r="220" spans="1:20" ht="15.75" hidden="1" customHeight="1">
      <c r="A220" s="45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7"/>
    </row>
    <row r="221" spans="1:20" ht="15.75" hidden="1" customHeight="1">
      <c r="A221" s="45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7"/>
    </row>
    <row r="222" spans="1:20" ht="15.75" hidden="1" customHeight="1">
      <c r="A222" s="45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7"/>
    </row>
    <row r="223" spans="1:20" ht="15.75" hidden="1" customHeight="1">
      <c r="A223" s="45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7"/>
    </row>
    <row r="224" spans="1:20" ht="15.75" hidden="1" customHeight="1">
      <c r="A224" s="45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7"/>
    </row>
    <row r="225" spans="1:20" ht="15.75" hidden="1" customHeight="1">
      <c r="A225" s="45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7"/>
    </row>
    <row r="226" spans="1:20" ht="15.75" hidden="1" customHeight="1">
      <c r="A226" s="45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7"/>
    </row>
    <row r="227" spans="1:20" ht="15.75" hidden="1" customHeight="1">
      <c r="A227" s="45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7"/>
    </row>
    <row r="228" spans="1:20" ht="15.75" hidden="1" customHeight="1">
      <c r="A228" s="45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7"/>
    </row>
    <row r="229" spans="1:20" ht="15.75" hidden="1" customHeight="1">
      <c r="A229" s="45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7"/>
    </row>
    <row r="230" spans="1:20" ht="15.75" hidden="1" customHeight="1">
      <c r="A230" s="45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7"/>
    </row>
    <row r="231" spans="1:20" ht="15.75" hidden="1" customHeight="1">
      <c r="A231" s="45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7"/>
    </row>
    <row r="232" spans="1:20" ht="15.75" hidden="1" customHeight="1">
      <c r="A232" s="45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7"/>
    </row>
    <row r="233" spans="1:20" ht="15.75" hidden="1" customHeight="1">
      <c r="A233" s="45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7"/>
    </row>
    <row r="234" spans="1:20" ht="15.75" hidden="1" customHeight="1">
      <c r="A234" s="45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7"/>
    </row>
    <row r="235" spans="1:20" ht="15.75" hidden="1" customHeight="1">
      <c r="A235" s="45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7"/>
    </row>
    <row r="236" spans="1:20" ht="15.75" hidden="1" customHeight="1">
      <c r="A236" s="45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7"/>
    </row>
    <row r="237" spans="1:20" ht="15.75" hidden="1" customHeight="1">
      <c r="A237" s="45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7"/>
    </row>
    <row r="238" spans="1:20" ht="15.75" hidden="1" customHeight="1">
      <c r="A238" s="45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7"/>
    </row>
    <row r="239" spans="1:20" ht="15.75" hidden="1" customHeight="1">
      <c r="A239" s="45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7"/>
    </row>
    <row r="240" spans="1:20" ht="15.75" hidden="1" customHeight="1">
      <c r="A240" s="45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7"/>
    </row>
    <row r="241" spans="1:20" ht="15.75" hidden="1" customHeight="1">
      <c r="A241" s="45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7"/>
    </row>
    <row r="242" spans="1:20" ht="15.75" hidden="1" customHeight="1">
      <c r="A242" s="45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7"/>
    </row>
    <row r="243" spans="1:20" ht="15.75" hidden="1" customHeight="1">
      <c r="A243" s="45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7"/>
    </row>
    <row r="244" spans="1:20" ht="15.75" hidden="1" customHeight="1">
      <c r="A244" s="45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7"/>
    </row>
    <row r="245" spans="1:20" ht="15.75" hidden="1" customHeight="1">
      <c r="A245" s="45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7"/>
    </row>
    <row r="246" spans="1:20" ht="15.75" hidden="1" customHeight="1">
      <c r="A246" s="45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7"/>
    </row>
    <row r="247" spans="1:20" ht="15.75" hidden="1" customHeight="1">
      <c r="A247" s="45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7"/>
    </row>
    <row r="248" spans="1:20" ht="15.75" hidden="1" customHeight="1">
      <c r="A248" s="45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7"/>
    </row>
    <row r="249" spans="1:20" ht="15.75" hidden="1" customHeight="1">
      <c r="A249" s="45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7"/>
    </row>
    <row r="250" spans="1:20" ht="15.75" hidden="1" customHeight="1">
      <c r="A250" s="45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7"/>
    </row>
    <row r="251" spans="1:20" ht="15.75" hidden="1" customHeight="1">
      <c r="A251" s="45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7"/>
    </row>
    <row r="252" spans="1:20" ht="15.75" hidden="1" customHeight="1">
      <c r="A252" s="45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7"/>
    </row>
    <row r="253" spans="1:20" ht="15.75" hidden="1" customHeight="1">
      <c r="A253" s="45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7"/>
    </row>
    <row r="254" spans="1:20" ht="15.75" hidden="1" customHeight="1">
      <c r="A254" s="45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7"/>
    </row>
    <row r="255" spans="1:20" ht="15.75" hidden="1" customHeight="1">
      <c r="A255" s="45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7"/>
    </row>
    <row r="256" spans="1:20" ht="15.75" hidden="1" customHeight="1">
      <c r="A256" s="45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7"/>
    </row>
    <row r="257" spans="1:20" ht="15.75" hidden="1" customHeight="1">
      <c r="A257" s="45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7"/>
    </row>
    <row r="258" spans="1:20" ht="15.75" hidden="1" customHeight="1">
      <c r="A258" s="45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7"/>
    </row>
    <row r="259" spans="1:20" ht="15.75" hidden="1" customHeight="1">
      <c r="A259" s="45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7"/>
    </row>
    <row r="260" spans="1:20" ht="15.75" hidden="1" customHeight="1">
      <c r="A260" s="45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7"/>
    </row>
    <row r="261" spans="1:20" ht="15.75" hidden="1" customHeight="1">
      <c r="A261" s="45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7"/>
    </row>
    <row r="262" spans="1:20" ht="15.75" hidden="1" customHeight="1">
      <c r="A262" s="45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7"/>
    </row>
    <row r="263" spans="1:20" ht="15.75" hidden="1" customHeight="1">
      <c r="A263" s="45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7"/>
    </row>
    <row r="264" spans="1:20" ht="15.75" hidden="1" customHeight="1">
      <c r="A264" s="45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7"/>
    </row>
    <row r="265" spans="1:20" ht="15.75" hidden="1" customHeight="1">
      <c r="A265" s="45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7"/>
    </row>
    <row r="266" spans="1:20" ht="15.75" hidden="1" customHeight="1">
      <c r="A266" s="45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7"/>
    </row>
    <row r="267" spans="1:20" ht="15.75" hidden="1" customHeight="1"/>
    <row r="268" spans="1:20" ht="15.75" hidden="1" customHeight="1"/>
    <row r="269" spans="1:20" ht="15.75" hidden="1" customHeight="1"/>
    <row r="270" spans="1:20" ht="15.75" hidden="1" customHeight="1"/>
    <row r="271" spans="1:20" ht="15.75" hidden="1" customHeight="1"/>
    <row r="272" spans="1:20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</sheetData>
  <mergeCells count="154">
    <mergeCell ref="G55:H55"/>
    <mergeCell ref="G56:H56"/>
    <mergeCell ref="G57:H57"/>
    <mergeCell ref="G26:H26"/>
    <mergeCell ref="G27:H27"/>
    <mergeCell ref="F41:F66"/>
    <mergeCell ref="G41:H41"/>
    <mergeCell ref="G42:H42"/>
    <mergeCell ref="G43:H43"/>
    <mergeCell ref="G44:H44"/>
    <mergeCell ref="F13:F39"/>
    <mergeCell ref="G13:H13"/>
    <mergeCell ref="G14:H14"/>
    <mergeCell ref="G15:H15"/>
    <mergeCell ref="G30:L39"/>
    <mergeCell ref="G45:H45"/>
    <mergeCell ref="G46:H46"/>
    <mergeCell ref="N26:O26"/>
    <mergeCell ref="N27:O27"/>
    <mergeCell ref="N28:O28"/>
    <mergeCell ref="N29:O29"/>
    <mergeCell ref="A30:E30"/>
    <mergeCell ref="AG24:AH24"/>
    <mergeCell ref="AG25:AH25"/>
    <mergeCell ref="AG23:AH23"/>
    <mergeCell ref="AG26:AH26"/>
    <mergeCell ref="AG27:AH27"/>
    <mergeCell ref="AG28:AH28"/>
    <mergeCell ref="N23:O23"/>
    <mergeCell ref="Z23:AA23"/>
    <mergeCell ref="Z24:AA24"/>
    <mergeCell ref="Z25:AA25"/>
    <mergeCell ref="Z26:AA26"/>
    <mergeCell ref="G23:H23"/>
    <mergeCell ref="G24:H24"/>
    <mergeCell ref="G25:H25"/>
    <mergeCell ref="M13:M39"/>
    <mergeCell ref="G16:H16"/>
    <mergeCell ref="G17:H17"/>
    <mergeCell ref="N17:O17"/>
    <mergeCell ref="N18:O18"/>
    <mergeCell ref="N19:O19"/>
    <mergeCell ref="A21:E21"/>
    <mergeCell ref="N21:S21"/>
    <mergeCell ref="N24:O24"/>
    <mergeCell ref="N25:O25"/>
    <mergeCell ref="N20:O20"/>
    <mergeCell ref="N22:O22"/>
    <mergeCell ref="G18:H18"/>
    <mergeCell ref="G19:H19"/>
    <mergeCell ref="G20:H20"/>
    <mergeCell ref="G21:L21"/>
    <mergeCell ref="G22:H22"/>
    <mergeCell ref="Z55:AA55"/>
    <mergeCell ref="Z56:AA56"/>
    <mergeCell ref="AG54:AH54"/>
    <mergeCell ref="AG55:AH55"/>
    <mergeCell ref="AG56:AH56"/>
    <mergeCell ref="AG42:AH42"/>
    <mergeCell ref="AG45:AH45"/>
    <mergeCell ref="Z51:AA51"/>
    <mergeCell ref="AG51:AH51"/>
    <mergeCell ref="Z52:AA52"/>
    <mergeCell ref="AG52:AH52"/>
    <mergeCell ref="AG53:AH53"/>
    <mergeCell ref="AG43:AH43"/>
    <mergeCell ref="AG44:AH44"/>
    <mergeCell ref="Z46:AA46"/>
    <mergeCell ref="AG46:AH46"/>
    <mergeCell ref="Z47:AA47"/>
    <mergeCell ref="AG47:AH47"/>
    <mergeCell ref="Z27:AA27"/>
    <mergeCell ref="Z28:AA28"/>
    <mergeCell ref="T40:AL40"/>
    <mergeCell ref="Z42:AA42"/>
    <mergeCell ref="Z43:AA43"/>
    <mergeCell ref="Z44:AA44"/>
    <mergeCell ref="Z45:AA45"/>
    <mergeCell ref="Z53:AA53"/>
    <mergeCell ref="Z54:AA54"/>
    <mergeCell ref="N45:O45"/>
    <mergeCell ref="N46:O46"/>
    <mergeCell ref="N47:O47"/>
    <mergeCell ref="N48:O48"/>
    <mergeCell ref="A49:E49"/>
    <mergeCell ref="N55:O55"/>
    <mergeCell ref="N56:O56"/>
    <mergeCell ref="N57:O57"/>
    <mergeCell ref="A58:E58"/>
    <mergeCell ref="G49:L49"/>
    <mergeCell ref="N49:S49"/>
    <mergeCell ref="N50:O50"/>
    <mergeCell ref="N51:O51"/>
    <mergeCell ref="N52:O52"/>
    <mergeCell ref="N53:O53"/>
    <mergeCell ref="N54:O54"/>
    <mergeCell ref="G58:S66"/>
    <mergeCell ref="G47:H47"/>
    <mergeCell ref="G48:H48"/>
    <mergeCell ref="G50:H50"/>
    <mergeCell ref="G51:H51"/>
    <mergeCell ref="G52:H52"/>
    <mergeCell ref="G53:H53"/>
    <mergeCell ref="G54:H54"/>
    <mergeCell ref="G28:H28"/>
    <mergeCell ref="G29:H29"/>
    <mergeCell ref="N30:S39"/>
    <mergeCell ref="A39:E39"/>
    <mergeCell ref="A40:S40"/>
    <mergeCell ref="N41:O41"/>
    <mergeCell ref="N42:O42"/>
    <mergeCell ref="N43:O43"/>
    <mergeCell ref="N44:O44"/>
    <mergeCell ref="M41:M57"/>
    <mergeCell ref="Z18:AA18"/>
    <mergeCell ref="Z19:AA19"/>
    <mergeCell ref="AG19:AH19"/>
    <mergeCell ref="N15:O15"/>
    <mergeCell ref="N16:O16"/>
    <mergeCell ref="Z16:AA16"/>
    <mergeCell ref="AG16:AH16"/>
    <mergeCell ref="Z17:AA17"/>
    <mergeCell ref="AG17:AH17"/>
    <mergeCell ref="AG18:AH18"/>
    <mergeCell ref="Z14:AA14"/>
    <mergeCell ref="Z15:AA15"/>
    <mergeCell ref="A11:AL11"/>
    <mergeCell ref="A12:S12"/>
    <mergeCell ref="T12:AL12"/>
    <mergeCell ref="N13:O13"/>
    <mergeCell ref="N14:O14"/>
    <mergeCell ref="AG14:AH14"/>
    <mergeCell ref="AG15:AH15"/>
    <mergeCell ref="Q2:R2"/>
    <mergeCell ref="S2:S10"/>
    <mergeCell ref="A1:S1"/>
    <mergeCell ref="T1:AL1"/>
    <mergeCell ref="A2:A3"/>
    <mergeCell ref="B2:C2"/>
    <mergeCell ref="D2:E2"/>
    <mergeCell ref="F2:G2"/>
    <mergeCell ref="J2:J10"/>
    <mergeCell ref="M2:N2"/>
    <mergeCell ref="O2:P2"/>
    <mergeCell ref="U2:V2"/>
    <mergeCell ref="W2:X2"/>
    <mergeCell ref="Y2:Z2"/>
    <mergeCell ref="AA2:AB2"/>
    <mergeCell ref="AD2:AE2"/>
    <mergeCell ref="AF2:AG2"/>
    <mergeCell ref="AH2:AI2"/>
    <mergeCell ref="AJ2:AK2"/>
    <mergeCell ref="H2:I2"/>
    <mergeCell ref="K2:L2"/>
  </mergeCells>
  <dataValidations count="2">
    <dataValidation type="list" allowBlank="1" sqref="Z14:Z19 AG14:AG19 T23:T28 Z23:Z28 AG23:AG28 T32:T37 T42:T47 Z42:Z47 AG42:AG47 T51:T56 Z51:Z56 AG51:AG56 T60:T65" xr:uid="{00000000-0002-0000-0100-000000000000}">
      <formula1>#REF!</formula1>
    </dataValidation>
    <dataValidation type="list" allowBlank="1" sqref="T14:T19" xr:uid="{00000000-0002-0000-0100-000002000000}">
      <formula1>$A$4:$A$10</formula1>
    </dataValidation>
  </dataValidations>
  <printOptions horizontalCentered="1"/>
  <pageMargins left="0.25" right="0.25" top="0.75" bottom="0.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100-000001000000}">
          <x14:formula1>
            <xm:f>'Drop Downs'!$C$3:$C$300</xm:f>
          </x14:formula1>
          <xm:sqref>U2 W2 Y2 AD2 AF2 AH2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1000"/>
  <sheetViews>
    <sheetView workbookViewId="0"/>
  </sheetViews>
  <sheetFormatPr defaultColWidth="12.625" defaultRowHeight="15" customHeight="1"/>
  <cols>
    <col min="1" max="1" width="19.75" customWidth="1"/>
    <col min="2" max="5" width="6.125" customWidth="1"/>
    <col min="6" max="7" width="6.625" customWidth="1"/>
    <col min="8" max="8" width="13.125" customWidth="1"/>
    <col min="9" max="14" width="6.125" customWidth="1"/>
    <col min="15" max="15" width="13.75" customWidth="1"/>
    <col min="16" max="18" width="6.125" customWidth="1"/>
    <col min="19" max="19" width="7.625" customWidth="1"/>
    <col min="20" max="20" width="12.5" hidden="1" customWidth="1"/>
    <col min="21" max="24" width="6.125" hidden="1" customWidth="1"/>
    <col min="25" max="26" width="6.625" hidden="1" customWidth="1"/>
    <col min="27" max="37" width="6.125" hidden="1" customWidth="1"/>
    <col min="38" max="38" width="7.625" hidden="1" customWidth="1"/>
  </cols>
  <sheetData>
    <row r="1" spans="1:38" ht="25.5" customHeight="1">
      <c r="A1" s="254" t="s">
        <v>43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55" t="s">
        <v>20</v>
      </c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</row>
    <row r="2" spans="1:38" ht="15.75" customHeight="1">
      <c r="A2" s="256"/>
      <c r="B2" s="246" t="s">
        <v>44</v>
      </c>
      <c r="C2" s="232"/>
      <c r="D2" s="247" t="s">
        <v>45</v>
      </c>
      <c r="E2" s="232"/>
      <c r="F2" s="248" t="s">
        <v>46</v>
      </c>
      <c r="G2" s="232"/>
      <c r="H2" s="250" t="s">
        <v>2</v>
      </c>
      <c r="I2" s="232"/>
      <c r="J2" s="233"/>
      <c r="K2" s="246" t="s">
        <v>44</v>
      </c>
      <c r="L2" s="232"/>
      <c r="M2" s="247" t="s">
        <v>45</v>
      </c>
      <c r="N2" s="232"/>
      <c r="O2" s="248" t="s">
        <v>46</v>
      </c>
      <c r="P2" s="232"/>
      <c r="Q2" s="250" t="s">
        <v>2</v>
      </c>
      <c r="R2" s="232"/>
      <c r="S2" s="253"/>
      <c r="T2" s="47"/>
      <c r="U2" s="261" t="s">
        <v>21</v>
      </c>
      <c r="V2" s="262"/>
      <c r="W2" s="263" t="s">
        <v>22</v>
      </c>
      <c r="X2" s="262"/>
      <c r="Y2" s="264" t="s">
        <v>23</v>
      </c>
      <c r="Z2" s="262"/>
      <c r="AA2" s="265" t="s">
        <v>1</v>
      </c>
      <c r="AB2" s="262"/>
      <c r="AD2" s="261" t="s">
        <v>21</v>
      </c>
      <c r="AE2" s="262"/>
      <c r="AF2" s="263" t="s">
        <v>22</v>
      </c>
      <c r="AG2" s="262"/>
      <c r="AH2" s="264" t="s">
        <v>23</v>
      </c>
      <c r="AI2" s="262"/>
      <c r="AJ2" s="266" t="s">
        <v>1</v>
      </c>
      <c r="AK2" s="267"/>
    </row>
    <row r="3" spans="1:38" ht="15.75" customHeight="1">
      <c r="A3" s="234"/>
      <c r="B3" s="48" t="s">
        <v>5</v>
      </c>
      <c r="C3" s="48" t="s">
        <v>6</v>
      </c>
      <c r="D3" s="9" t="s">
        <v>5</v>
      </c>
      <c r="E3" s="49" t="s">
        <v>6</v>
      </c>
      <c r="F3" s="10" t="s">
        <v>5</v>
      </c>
      <c r="G3" s="10" t="s">
        <v>6</v>
      </c>
      <c r="H3" s="12" t="s">
        <v>5</v>
      </c>
      <c r="I3" s="12" t="s">
        <v>6</v>
      </c>
      <c r="J3" s="234"/>
      <c r="K3" s="48" t="s">
        <v>15</v>
      </c>
      <c r="L3" s="48" t="s">
        <v>16</v>
      </c>
      <c r="M3" s="49" t="s">
        <v>15</v>
      </c>
      <c r="N3" s="49" t="s">
        <v>16</v>
      </c>
      <c r="O3" s="50" t="s">
        <v>15</v>
      </c>
      <c r="P3" s="50" t="s">
        <v>16</v>
      </c>
      <c r="Q3" s="51" t="s">
        <v>15</v>
      </c>
      <c r="R3" s="51" t="s">
        <v>16</v>
      </c>
      <c r="S3" s="234"/>
      <c r="T3" s="47"/>
      <c r="U3" s="52" t="s">
        <v>24</v>
      </c>
      <c r="V3" s="53" t="s">
        <v>25</v>
      </c>
      <c r="W3" s="54" t="s">
        <v>24</v>
      </c>
      <c r="X3" s="55" t="s">
        <v>25</v>
      </c>
      <c r="Y3" s="56" t="s">
        <v>5</v>
      </c>
      <c r="Z3" s="57" t="s">
        <v>6</v>
      </c>
      <c r="AA3" s="58" t="s">
        <v>5</v>
      </c>
      <c r="AB3" s="59" t="s">
        <v>6</v>
      </c>
      <c r="AD3" s="60" t="s">
        <v>15</v>
      </c>
      <c r="AE3" s="60" t="s">
        <v>16</v>
      </c>
      <c r="AF3" s="61" t="s">
        <v>15</v>
      </c>
      <c r="AG3" s="61" t="s">
        <v>16</v>
      </c>
      <c r="AH3" s="62" t="s">
        <v>15</v>
      </c>
      <c r="AI3" s="62" t="s">
        <v>16</v>
      </c>
      <c r="AJ3" s="63" t="s">
        <v>15</v>
      </c>
      <c r="AK3" s="63" t="s">
        <v>16</v>
      </c>
    </row>
    <row r="4" spans="1:38" ht="15.75" customHeight="1">
      <c r="A4" s="7" t="s">
        <v>7</v>
      </c>
      <c r="B4" s="8">
        <f>B20</f>
        <v>0</v>
      </c>
      <c r="C4" s="8">
        <f>B48</f>
        <v>0</v>
      </c>
      <c r="D4" s="9">
        <f>C20</f>
        <v>0</v>
      </c>
      <c r="E4" s="9">
        <f>C48</f>
        <v>0</v>
      </c>
      <c r="F4" s="10">
        <f>D20</f>
        <v>0</v>
      </c>
      <c r="G4" s="10">
        <f>D48</f>
        <v>0</v>
      </c>
      <c r="H4" s="12">
        <f t="shared" ref="H4:I4" si="0">+B4+D4+F4</f>
        <v>0</v>
      </c>
      <c r="I4" s="12">
        <f t="shared" si="0"/>
        <v>0</v>
      </c>
      <c r="J4" s="234"/>
      <c r="K4" s="26">
        <f>IFERROR('Mortgage Originator'!$F$12,0)</f>
        <v>0</v>
      </c>
      <c r="L4" s="27">
        <f>'Mortgage Originator'!$E$12</f>
        <v>0</v>
      </c>
      <c r="M4" s="28">
        <f>IFERROR('Mortgage Originator'!$F$13,0)</f>
        <v>0</v>
      </c>
      <c r="N4" s="29">
        <f>'Mortgage Originator'!$E$13</f>
        <v>0</v>
      </c>
      <c r="O4" s="30">
        <f>IFERROR('Mortgage Originator'!$F$14,0)</f>
        <v>0</v>
      </c>
      <c r="P4" s="31">
        <f>'Mortgage Originator'!$E$14</f>
        <v>0</v>
      </c>
      <c r="Q4" s="34">
        <f>IFERROR('Mortgage Originator'!$F$15,0)</f>
        <v>0</v>
      </c>
      <c r="R4" s="35">
        <f>'Mortgage Originator'!$E$15</f>
        <v>0</v>
      </c>
      <c r="S4" s="234"/>
      <c r="T4" s="64" t="s">
        <v>26</v>
      </c>
      <c r="U4" s="65">
        <f>+SUM(U14:U19)</f>
        <v>0</v>
      </c>
      <c r="V4" s="66">
        <f>+AB14+AI14+U23+AB23+AI23+U32</f>
        <v>0</v>
      </c>
      <c r="W4" s="67">
        <f>+SUM(V14:V19)</f>
        <v>0</v>
      </c>
      <c r="X4" s="68">
        <f>+AC14+AJ14+V23+AC23+AJ23+V32</f>
        <v>0</v>
      </c>
      <c r="Y4" s="69">
        <f>+SUM(W14:W19)</f>
        <v>0</v>
      </c>
      <c r="Z4" s="70">
        <f>+AD14+AK14+W23+AD23+AK23+W32</f>
        <v>0</v>
      </c>
      <c r="AA4" s="71">
        <f t="shared" ref="AA4:AB4" si="1">+U4+W4+Y4</f>
        <v>0</v>
      </c>
      <c r="AB4" s="72">
        <f t="shared" si="1"/>
        <v>0</v>
      </c>
      <c r="AD4" s="73">
        <f>+'Mortgage Originator'!Z$2</f>
        <v>0</v>
      </c>
      <c r="AE4" s="74">
        <f>+'Mortgage Originator'!Y83</f>
        <v>0</v>
      </c>
      <c r="AF4" s="75">
        <f>+'Mortgage Originator'!Z84</f>
        <v>0</v>
      </c>
      <c r="AG4" s="76">
        <f>+'Mortgage Originator'!Y84</f>
        <v>0</v>
      </c>
      <c r="AH4" s="77">
        <f>+'Mortgage Originator'!Z85</f>
        <v>0</v>
      </c>
      <c r="AI4" s="78">
        <f>+'Mortgage Originator'!Y85</f>
        <v>0</v>
      </c>
      <c r="AJ4" s="79">
        <f>+'Mortgage Originator'!Z86</f>
        <v>0</v>
      </c>
      <c r="AK4" s="80">
        <f>+'Mortgage Originator'!Y86</f>
        <v>0</v>
      </c>
    </row>
    <row r="5" spans="1:38" ht="15.75" customHeight="1">
      <c r="A5" s="7" t="s">
        <v>8</v>
      </c>
      <c r="B5" s="8">
        <f>I20</f>
        <v>0</v>
      </c>
      <c r="C5" s="8">
        <f>I48</f>
        <v>0</v>
      </c>
      <c r="D5" s="9">
        <f>J20</f>
        <v>0</v>
      </c>
      <c r="E5" s="9">
        <f>J48</f>
        <v>0</v>
      </c>
      <c r="F5" s="10">
        <f>K20</f>
        <v>0</v>
      </c>
      <c r="G5" s="10">
        <f>K48</f>
        <v>0</v>
      </c>
      <c r="H5" s="12">
        <f t="shared" ref="H5:I5" si="2">+B5+D5+F5</f>
        <v>0</v>
      </c>
      <c r="I5" s="12">
        <f t="shared" si="2"/>
        <v>0</v>
      </c>
      <c r="J5" s="234"/>
      <c r="K5" s="26">
        <f>IFERROR('Estate Planning'!$F$12,0)</f>
        <v>0</v>
      </c>
      <c r="L5" s="27">
        <f>'Estate Planning'!$E$12</f>
        <v>0</v>
      </c>
      <c r="M5" s="28">
        <f>IFERROR('Estate Planning'!$F$13,0)</f>
        <v>0</v>
      </c>
      <c r="N5" s="29">
        <f>'Estate Planning'!$E$13</f>
        <v>0</v>
      </c>
      <c r="O5" s="30">
        <f>IFERROR('Estate Planning'!$F$14,0)</f>
        <v>0</v>
      </c>
      <c r="P5" s="31">
        <f>'Estate Planning'!$E$14</f>
        <v>0</v>
      </c>
      <c r="Q5" s="34">
        <f>IFERROR('Estate Planning'!$F$15,0)</f>
        <v>0</v>
      </c>
      <c r="R5" s="35">
        <f>'Estate Planning'!$E$15</f>
        <v>0</v>
      </c>
      <c r="S5" s="234"/>
      <c r="T5" s="64" t="s">
        <v>27</v>
      </c>
      <c r="U5" s="81">
        <f>+SUM(AB14:AB19)</f>
        <v>0</v>
      </c>
      <c r="V5" s="82">
        <f>+U14+AI15+U24+AB24+AI24+U33</f>
        <v>0</v>
      </c>
      <c r="W5" s="83">
        <f>+SUM(AC14:AC19)</f>
        <v>0</v>
      </c>
      <c r="X5" s="84">
        <f>+V14+AJ15+V24+AC24+AJ24+V33</f>
        <v>0</v>
      </c>
      <c r="Y5" s="85">
        <f>+SUM(AD14:AD19)</f>
        <v>0</v>
      </c>
      <c r="Z5" s="86">
        <f>+W14+AK15+W24+AD24+AK24+W33</f>
        <v>0</v>
      </c>
      <c r="AA5" s="87">
        <f t="shared" ref="AA5:AB5" si="3">+U5+W5+Y5</f>
        <v>0</v>
      </c>
      <c r="AB5" s="88">
        <f t="shared" si="3"/>
        <v>0</v>
      </c>
      <c r="AD5" s="73">
        <f>+'Estate Planning'!Z$2</f>
        <v>0</v>
      </c>
      <c r="AE5" s="74">
        <f>+'Estate Planning'!X$2</f>
        <v>0</v>
      </c>
      <c r="AF5" s="75">
        <f>+'Estate Planning'!Z$3</f>
        <v>0</v>
      </c>
      <c r="AG5" s="76">
        <f>+'Estate Planning'!X$3</f>
        <v>0</v>
      </c>
      <c r="AH5" s="77">
        <f>+'Estate Planning'!Z$4</f>
        <v>0</v>
      </c>
      <c r="AI5" s="78">
        <f>+'Estate Planning'!X$4</f>
        <v>0</v>
      </c>
      <c r="AJ5" s="79">
        <f>+'Estate Planning'!Z$5</f>
        <v>0</v>
      </c>
      <c r="AK5" s="80">
        <f>+'Estate Planning'!X$5</f>
        <v>0</v>
      </c>
    </row>
    <row r="6" spans="1:38" ht="15.75" customHeight="1">
      <c r="A6" s="7" t="s">
        <v>9</v>
      </c>
      <c r="B6" s="8">
        <f>P20</f>
        <v>0</v>
      </c>
      <c r="C6" s="8">
        <f>P48</f>
        <v>0</v>
      </c>
      <c r="D6" s="9">
        <f>Q20</f>
        <v>0</v>
      </c>
      <c r="E6" s="9">
        <f>Q48</f>
        <v>0</v>
      </c>
      <c r="F6" s="10">
        <f>R20</f>
        <v>0</v>
      </c>
      <c r="G6" s="10">
        <f>R48</f>
        <v>0</v>
      </c>
      <c r="H6" s="12">
        <f t="shared" ref="H6:I6" si="4">+B6+D6+F6</f>
        <v>0</v>
      </c>
      <c r="I6" s="12">
        <f t="shared" si="4"/>
        <v>0</v>
      </c>
      <c r="J6" s="234"/>
      <c r="K6" s="26">
        <f>IFERROR('Financial Advisor'!$F$12,0)</f>
        <v>0</v>
      </c>
      <c r="L6" s="27">
        <f>'Financial Advisor'!$E$12</f>
        <v>0</v>
      </c>
      <c r="M6" s="28">
        <f>IFERROR('Financial Advisor'!$F$13,0)</f>
        <v>0</v>
      </c>
      <c r="N6" s="29">
        <f>'Financial Advisor'!$E$13</f>
        <v>0</v>
      </c>
      <c r="O6" s="30">
        <f>IFERROR('Financial Advisor'!$F$14,0)</f>
        <v>0</v>
      </c>
      <c r="P6" s="31">
        <f>'Financial Advisor'!$E$14</f>
        <v>0</v>
      </c>
      <c r="Q6" s="34">
        <f>IFERROR('Financial Advisor'!$F$15,0)</f>
        <v>0</v>
      </c>
      <c r="R6" s="35">
        <f>'Financial Advisor'!$E$15</f>
        <v>0</v>
      </c>
      <c r="S6" s="234"/>
      <c r="T6" s="64" t="s">
        <v>28</v>
      </c>
      <c r="U6" s="81">
        <f>+SUM(AI14:AI19)</f>
        <v>0</v>
      </c>
      <c r="V6" s="82">
        <f>+U15+AB15+U25+AB25+AI25+U34</f>
        <v>0</v>
      </c>
      <c r="W6" s="83">
        <f>+SUM(AJ14:AJ19)</f>
        <v>0</v>
      </c>
      <c r="X6" s="84">
        <f>+V15+AC15+V25+AC25+AJ25+V34</f>
        <v>0</v>
      </c>
      <c r="Y6" s="85">
        <f>+SUM(AK14:AK19)</f>
        <v>0</v>
      </c>
      <c r="Z6" s="86">
        <f>+W15+AD15+W25+AD25+AK25+W34</f>
        <v>0</v>
      </c>
      <c r="AA6" s="87">
        <f t="shared" ref="AA6:AB6" si="5">+U6+W6+Y6</f>
        <v>0</v>
      </c>
      <c r="AB6" s="88">
        <f t="shared" si="5"/>
        <v>0</v>
      </c>
      <c r="AD6" s="73">
        <f>+'Financial Advisor'!Z$2</f>
        <v>0</v>
      </c>
      <c r="AE6" s="74">
        <f>+'Financial Advisor'!Y$2</f>
        <v>0</v>
      </c>
      <c r="AF6" s="75">
        <f>+'Financial Advisor'!Z$3</f>
        <v>0</v>
      </c>
      <c r="AG6" s="76">
        <f>+'Financial Advisor'!Y$3</f>
        <v>0</v>
      </c>
      <c r="AH6" s="77">
        <f>+'Financial Advisor'!Z$4</f>
        <v>0</v>
      </c>
      <c r="AI6" s="78">
        <f>+'Financial Advisor'!Y$4</f>
        <v>0</v>
      </c>
      <c r="AJ6" s="79">
        <f>+'Financial Advisor'!Z$5</f>
        <v>0</v>
      </c>
      <c r="AK6" s="80">
        <f>+'Financial Advisor'!Y$5</f>
        <v>0</v>
      </c>
    </row>
    <row r="7" spans="1:38" ht="15.75" customHeight="1">
      <c r="A7" s="7" t="s">
        <v>10</v>
      </c>
      <c r="B7" s="8">
        <f>B29</f>
        <v>0</v>
      </c>
      <c r="C7" s="8">
        <f>B57</f>
        <v>0</v>
      </c>
      <c r="D7" s="9">
        <f>C29</f>
        <v>0</v>
      </c>
      <c r="E7" s="9">
        <f>C57</f>
        <v>0</v>
      </c>
      <c r="F7" s="10">
        <f>D29</f>
        <v>0</v>
      </c>
      <c r="G7" s="10">
        <f>D57</f>
        <v>0</v>
      </c>
      <c r="H7" s="12">
        <f t="shared" ref="H7:I7" si="6">+B7+D7+F7</f>
        <v>0</v>
      </c>
      <c r="I7" s="12">
        <f t="shared" si="6"/>
        <v>0</v>
      </c>
      <c r="J7" s="234"/>
      <c r="K7" s="26">
        <f>IFERROR(Realtor!$F$12,0)</f>
        <v>0</v>
      </c>
      <c r="L7" s="27">
        <f>Realtor!$E$12</f>
        <v>0</v>
      </c>
      <c r="M7" s="28">
        <f>IFERROR(Realtor!$F$13,0)</f>
        <v>0</v>
      </c>
      <c r="N7" s="29">
        <f>Realtor!$E$13</f>
        <v>0</v>
      </c>
      <c r="O7" s="30">
        <f>IFERROR(Realtor!$F$14,0)</f>
        <v>0</v>
      </c>
      <c r="P7" s="31">
        <f>Realtor!$E$14</f>
        <v>0</v>
      </c>
      <c r="Q7" s="34">
        <f>IFERROR(Realtor!$F$15,0)</f>
        <v>0</v>
      </c>
      <c r="R7" s="35">
        <f>Realtor!$E$15</f>
        <v>0</v>
      </c>
      <c r="S7" s="234"/>
      <c r="T7" s="64" t="s">
        <v>29</v>
      </c>
      <c r="U7" s="81">
        <f>+SUM(U23:U28)</f>
        <v>0</v>
      </c>
      <c r="V7" s="82">
        <f>+U16+AB16+AI16+AB26+AI26+U35</f>
        <v>0</v>
      </c>
      <c r="W7" s="83">
        <f>+SUM(V23:V28)</f>
        <v>0</v>
      </c>
      <c r="X7" s="84">
        <f>+V16+AC16+AJ16+AC26+AJ26+V35</f>
        <v>0</v>
      </c>
      <c r="Y7" s="85">
        <f>+SUM(W23:W28)</f>
        <v>0</v>
      </c>
      <c r="Z7" s="86">
        <f>+W16+AD16+AK16+AD26+AK26+W35</f>
        <v>0</v>
      </c>
      <c r="AA7" s="87">
        <f t="shared" ref="AA7:AB7" si="7">+U7+W7+Y7</f>
        <v>0</v>
      </c>
      <c r="AB7" s="88">
        <f t="shared" si="7"/>
        <v>0</v>
      </c>
      <c r="AD7" s="73">
        <f>+Realtor!Z$2</f>
        <v>0</v>
      </c>
      <c r="AE7" s="74">
        <f>+Realtor!Y$2</f>
        <v>0</v>
      </c>
      <c r="AF7" s="75">
        <f>+Realtor!Z$3</f>
        <v>0</v>
      </c>
      <c r="AG7" s="76">
        <f>+Realtor!Y$3</f>
        <v>0</v>
      </c>
      <c r="AH7" s="77">
        <f>+Realtor!Z$4</f>
        <v>0</v>
      </c>
      <c r="AI7" s="78">
        <f>+Realtor!Y$4</f>
        <v>0</v>
      </c>
      <c r="AJ7" s="79">
        <f>+Realtor!Z$5</f>
        <v>0</v>
      </c>
      <c r="AK7" s="80">
        <f>+Realtor!Y$5</f>
        <v>0</v>
      </c>
    </row>
    <row r="8" spans="1:38" ht="15.75" customHeight="1">
      <c r="A8" s="7" t="s">
        <v>11</v>
      </c>
      <c r="B8" s="8">
        <f>I29</f>
        <v>0</v>
      </c>
      <c r="C8" s="8">
        <f>I57</f>
        <v>0</v>
      </c>
      <c r="D8" s="9">
        <f>J29</f>
        <v>0</v>
      </c>
      <c r="E8" s="9">
        <f>J57</f>
        <v>0</v>
      </c>
      <c r="F8" s="10">
        <f>K29</f>
        <v>0</v>
      </c>
      <c r="G8" s="10">
        <f>K57</f>
        <v>0</v>
      </c>
      <c r="H8" s="12">
        <f t="shared" ref="H8:I8" si="8">+B8+D8+F8</f>
        <v>0</v>
      </c>
      <c r="I8" s="12">
        <f t="shared" si="8"/>
        <v>0</v>
      </c>
      <c r="J8" s="234"/>
      <c r="K8" s="26">
        <f>IFERROR(Accountant!$F$12,0)</f>
        <v>0</v>
      </c>
      <c r="L8" s="27">
        <f>Accountant!$E$12</f>
        <v>0</v>
      </c>
      <c r="M8" s="28">
        <f>IFERROR(Accountant!$F$13,0)</f>
        <v>0</v>
      </c>
      <c r="N8" s="29">
        <f>Accountant!$E$13</f>
        <v>0</v>
      </c>
      <c r="O8" s="30">
        <f>IFERROR(Accountant!$F$14,0)</f>
        <v>0</v>
      </c>
      <c r="P8" s="31">
        <f>Accountant!$E$14</f>
        <v>0</v>
      </c>
      <c r="Q8" s="34">
        <f>IFERROR(Accountant!$F$15,0)</f>
        <v>0</v>
      </c>
      <c r="R8" s="35">
        <f>Accountant!$E$15</f>
        <v>0</v>
      </c>
      <c r="S8" s="234"/>
      <c r="T8" s="64" t="s">
        <v>30</v>
      </c>
      <c r="U8" s="81">
        <f>+SUM(AB23:AB28)</f>
        <v>0</v>
      </c>
      <c r="V8" s="82">
        <f>+U17+AB17+AI17+U26+AI27+U36</f>
        <v>0</v>
      </c>
      <c r="W8" s="83">
        <f>+SUM(AC23:AC28)</f>
        <v>0</v>
      </c>
      <c r="X8" s="84">
        <f>+V17+AC17+AJ17+V26+AJ27+V36</f>
        <v>0</v>
      </c>
      <c r="Y8" s="85">
        <f>+SUM(AD23:AD28)</f>
        <v>0</v>
      </c>
      <c r="Z8" s="86">
        <f>+W17+AD17+AK17+W26+AK27+W36</f>
        <v>0</v>
      </c>
      <c r="AA8" s="87">
        <f t="shared" ref="AA8:AB8" si="9">+U8+W8+Y8</f>
        <v>0</v>
      </c>
      <c r="AB8" s="88">
        <f t="shared" si="9"/>
        <v>0</v>
      </c>
      <c r="AD8" s="73">
        <f>+Accountant!Y$2</f>
        <v>0</v>
      </c>
      <c r="AE8" s="74">
        <f>+Accountant!X$2</f>
        <v>0</v>
      </c>
      <c r="AF8" s="75">
        <f>+Accountant!Y$3</f>
        <v>0</v>
      </c>
      <c r="AG8" s="76">
        <f>+Accountant!X$3</f>
        <v>0</v>
      </c>
      <c r="AH8" s="77">
        <f>+Accountant!Y$4</f>
        <v>0</v>
      </c>
      <c r="AI8" s="78">
        <f>+Accountant!X$4</f>
        <v>0</v>
      </c>
      <c r="AJ8" s="79">
        <f>+Accountant!Y$5</f>
        <v>0</v>
      </c>
      <c r="AK8" s="80">
        <f>+Accountant!X$5</f>
        <v>0</v>
      </c>
    </row>
    <row r="9" spans="1:38" ht="15.75" customHeight="1">
      <c r="A9" s="7" t="s">
        <v>12</v>
      </c>
      <c r="B9" s="8">
        <f>P29</f>
        <v>0</v>
      </c>
      <c r="C9" s="8">
        <f>P57</f>
        <v>0</v>
      </c>
      <c r="D9" s="9">
        <f>Q29</f>
        <v>0</v>
      </c>
      <c r="E9" s="9">
        <f>Q57</f>
        <v>0</v>
      </c>
      <c r="F9" s="10">
        <f>R29</f>
        <v>0</v>
      </c>
      <c r="G9" s="10">
        <f>R57</f>
        <v>0</v>
      </c>
      <c r="H9" s="12">
        <f t="shared" ref="H9:I9" si="10">+B9+D9+F9</f>
        <v>0</v>
      </c>
      <c r="I9" s="12">
        <f t="shared" si="10"/>
        <v>0</v>
      </c>
      <c r="J9" s="234"/>
      <c r="K9" s="26">
        <f>IFERROR('Insurance Agent'!$F$12,0)</f>
        <v>0</v>
      </c>
      <c r="L9" s="27">
        <f>'Insurance Agent'!$E$12</f>
        <v>0</v>
      </c>
      <c r="M9" s="28">
        <f>IFERROR('Insurance Agent'!$F$13,0)</f>
        <v>0</v>
      </c>
      <c r="N9" s="29">
        <f>'Insurance Agent'!$E$13</f>
        <v>0</v>
      </c>
      <c r="O9" s="30">
        <f>IFERROR('Insurance Agent'!$F$14,0)</f>
        <v>0</v>
      </c>
      <c r="P9" s="31">
        <f>'Insurance Agent'!$E$14</f>
        <v>0</v>
      </c>
      <c r="Q9" s="34">
        <f>IFERROR('Insurance Agent'!$F$15,0)</f>
        <v>0</v>
      </c>
      <c r="R9" s="35">
        <f>'Insurance Agent'!$E$15</f>
        <v>0</v>
      </c>
      <c r="S9" s="234"/>
      <c r="T9" s="64" t="s">
        <v>31</v>
      </c>
      <c r="U9" s="81">
        <f>+SUM(AI23:AI28)</f>
        <v>0</v>
      </c>
      <c r="V9" s="82">
        <f>+U18+AB18+AI18+U27+AB27+U37</f>
        <v>0</v>
      </c>
      <c r="W9" s="83">
        <f>+SUM(AJ23:AJ28)</f>
        <v>0</v>
      </c>
      <c r="X9" s="84">
        <f>+V18+AC18+AJ18+V27+AC27+V37</f>
        <v>0</v>
      </c>
      <c r="Y9" s="85">
        <f>+SUM(AK23:AK28)</f>
        <v>0</v>
      </c>
      <c r="Z9" s="86">
        <f>+W18+AD18+AK18+W27+AD27+W37</f>
        <v>0</v>
      </c>
      <c r="AA9" s="87">
        <f t="shared" ref="AA9:AB9" si="11">+U9+W9+Y9</f>
        <v>0</v>
      </c>
      <c r="AB9" s="88">
        <f t="shared" si="11"/>
        <v>0</v>
      </c>
      <c r="AD9" s="73">
        <f>+'Insurance Agent'!Z$2</f>
        <v>0</v>
      </c>
      <c r="AE9" s="74">
        <f>+'Insurance Agent'!Y$2</f>
        <v>0</v>
      </c>
      <c r="AF9" s="75">
        <f>+'Insurance Agent'!Z$3</f>
        <v>0</v>
      </c>
      <c r="AG9" s="76">
        <f>+'Insurance Agent'!Y$3</f>
        <v>0</v>
      </c>
      <c r="AH9" s="77">
        <f>+'Insurance Agent'!Z$4</f>
        <v>0</v>
      </c>
      <c r="AI9" s="78">
        <f>+'Insurance Agent'!Y$4</f>
        <v>0</v>
      </c>
      <c r="AJ9" s="79">
        <f>+'Insurance Agent'!Z$5</f>
        <v>0</v>
      </c>
      <c r="AK9" s="80">
        <f>+'Insurance Agent'!Y$5</f>
        <v>0</v>
      </c>
    </row>
    <row r="10" spans="1:38" ht="15.75" customHeight="1">
      <c r="A10" s="7" t="s">
        <v>18</v>
      </c>
      <c r="B10" s="8">
        <f>B38</f>
        <v>0</v>
      </c>
      <c r="C10" s="8">
        <f>B66</f>
        <v>0</v>
      </c>
      <c r="D10" s="9">
        <f>C38</f>
        <v>0</v>
      </c>
      <c r="E10" s="9">
        <f>C66</f>
        <v>0</v>
      </c>
      <c r="F10" s="10">
        <f>D38</f>
        <v>0</v>
      </c>
      <c r="G10" s="10">
        <f>D66</f>
        <v>0</v>
      </c>
      <c r="H10" s="12">
        <f t="shared" ref="H10:I10" si="12">+B10+D10+F10</f>
        <v>0</v>
      </c>
      <c r="I10" s="12">
        <f t="shared" si="12"/>
        <v>0</v>
      </c>
      <c r="J10" s="234"/>
      <c r="K10" s="26">
        <f>IFERROR('RE Attorney'!$F$12,0)</f>
        <v>0</v>
      </c>
      <c r="L10" s="27">
        <f>'RE Attorney'!$E$12</f>
        <v>0</v>
      </c>
      <c r="M10" s="28">
        <f>IFERROR('RE Attorney'!$F$13,0)</f>
        <v>0</v>
      </c>
      <c r="N10" s="29">
        <f>'RE Attorney'!$E$13</f>
        <v>0</v>
      </c>
      <c r="O10" s="30">
        <f>IFERROR('RE Attorney'!$F$14,0)</f>
        <v>0</v>
      </c>
      <c r="P10" s="31">
        <f>'RE Attorney'!$E$14</f>
        <v>0</v>
      </c>
      <c r="Q10" s="34">
        <f>IFERROR('RE Attorney'!$F$15,0)</f>
        <v>0</v>
      </c>
      <c r="R10" s="35">
        <f>'RE Attorney'!$E$15</f>
        <v>0</v>
      </c>
      <c r="S10" s="234"/>
      <c r="T10" s="64" t="s">
        <v>32</v>
      </c>
      <c r="U10" s="89">
        <f>+SUM(U32:U37)</f>
        <v>0</v>
      </c>
      <c r="V10" s="90">
        <f>+U19+AB19+AI19+U28+AB28+AI28</f>
        <v>0</v>
      </c>
      <c r="W10" s="54">
        <f>+SUM(V32:V37)</f>
        <v>0</v>
      </c>
      <c r="X10" s="91">
        <f>+V19+AC19+AJ19+V28+AC28+AJ28</f>
        <v>0</v>
      </c>
      <c r="Y10" s="56">
        <f>+SUM(W32:W37)</f>
        <v>0</v>
      </c>
      <c r="Z10" s="57">
        <f>+W19+AD19+AK19+W28+AD28+AK28</f>
        <v>0</v>
      </c>
      <c r="AA10" s="58">
        <f t="shared" ref="AA10:AB10" si="13">+U10+W10+Y10</f>
        <v>0</v>
      </c>
      <c r="AB10" s="59">
        <f t="shared" si="13"/>
        <v>0</v>
      </c>
      <c r="AD10" s="73">
        <f>+'RE Attorney'!Z$2</f>
        <v>0</v>
      </c>
      <c r="AE10" s="74">
        <f>+'RE Attorney'!Y$2</f>
        <v>0</v>
      </c>
      <c r="AF10" s="75">
        <f>+'RE Attorney'!Z$3</f>
        <v>0</v>
      </c>
      <c r="AG10" s="76">
        <f>+'RE Attorney'!Y$3</f>
        <v>0</v>
      </c>
      <c r="AH10" s="77">
        <f>+'RE Attorney'!Z$4</f>
        <v>0</v>
      </c>
      <c r="AI10" s="78">
        <f>+'RE Attorney'!Y$4</f>
        <v>0</v>
      </c>
      <c r="AJ10" s="79">
        <f>+'RE Attorney'!Z$5</f>
        <v>0</v>
      </c>
      <c r="AK10" s="80">
        <f>+'RE Attorney'!Y$5</f>
        <v>0</v>
      </c>
    </row>
    <row r="11" spans="1:38" ht="15.75" customHeight="1">
      <c r="A11" s="256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</row>
    <row r="12" spans="1:38" ht="15.75" customHeight="1">
      <c r="A12" s="238" t="s">
        <v>17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59" t="s">
        <v>17</v>
      </c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</row>
    <row r="13" spans="1:38" ht="15.75" customHeight="1">
      <c r="A13" s="38" t="s">
        <v>7</v>
      </c>
      <c r="B13" s="39" t="s">
        <v>47</v>
      </c>
      <c r="C13" s="39" t="s">
        <v>48</v>
      </c>
      <c r="D13" s="39" t="s">
        <v>49</v>
      </c>
      <c r="E13" s="39" t="s">
        <v>2</v>
      </c>
      <c r="F13" s="243"/>
      <c r="G13" s="235" t="s">
        <v>8</v>
      </c>
      <c r="H13" s="232"/>
      <c r="I13" s="39" t="str">
        <f>$B$13</f>
        <v>Jul</v>
      </c>
      <c r="J13" s="39" t="str">
        <f>$C$13</f>
        <v>Aug</v>
      </c>
      <c r="K13" s="39" t="str">
        <f>$D$13</f>
        <v>Sept</v>
      </c>
      <c r="L13" s="39" t="str">
        <f>$E$13</f>
        <v>Q3</v>
      </c>
      <c r="M13" s="243"/>
      <c r="N13" s="235" t="s">
        <v>9</v>
      </c>
      <c r="O13" s="232"/>
      <c r="P13" s="39" t="str">
        <f>$B$13</f>
        <v>Jul</v>
      </c>
      <c r="Q13" s="39" t="str">
        <f>$C$13</f>
        <v>Aug</v>
      </c>
      <c r="R13" s="39" t="str">
        <f>$D$13</f>
        <v>Sept</v>
      </c>
      <c r="S13" s="39" t="str">
        <f>$E$13</f>
        <v>Q3</v>
      </c>
      <c r="T13" s="92" t="s">
        <v>36</v>
      </c>
      <c r="U13" s="93" t="s">
        <v>33</v>
      </c>
      <c r="V13" s="93" t="s">
        <v>34</v>
      </c>
      <c r="W13" s="93" t="s">
        <v>35</v>
      </c>
      <c r="X13" s="94" t="s">
        <v>3</v>
      </c>
      <c r="Y13" s="95"/>
      <c r="Z13" s="96"/>
      <c r="AA13" s="97" t="s">
        <v>37</v>
      </c>
      <c r="AB13" s="98" t="str">
        <f>$U$13</f>
        <v>Oct</v>
      </c>
      <c r="AC13" s="98" t="str">
        <f>$V$13</f>
        <v>Nov</v>
      </c>
      <c r="AD13" s="98" t="str">
        <f>$W$13</f>
        <v>Dec</v>
      </c>
      <c r="AE13" s="99" t="str">
        <f>$X$13</f>
        <v>Q4</v>
      </c>
      <c r="AF13" s="95"/>
      <c r="AG13" s="100"/>
      <c r="AH13" s="101" t="s">
        <v>38</v>
      </c>
      <c r="AI13" s="98" t="str">
        <f>$U$13</f>
        <v>Oct</v>
      </c>
      <c r="AJ13" s="98" t="str">
        <f>$V$13</f>
        <v>Nov</v>
      </c>
      <c r="AK13" s="98" t="str">
        <f>$W$13</f>
        <v>Dec</v>
      </c>
      <c r="AL13" s="99" t="str">
        <f>$X$13</f>
        <v>Q4</v>
      </c>
    </row>
    <row r="14" spans="1:38" ht="15.75" customHeight="1">
      <c r="A14" s="40" t="s">
        <v>8</v>
      </c>
      <c r="B14" s="41">
        <f>COUNTIFS('Mortgage Originator'!$C$24:$C$159,$A14,'Mortgage Originator'!$B$24:$B$159,B$2)</f>
        <v>0</v>
      </c>
      <c r="C14" s="41">
        <f>COUNTIFS('Mortgage Originator'!$C$24:$C$159,$A14,'Mortgage Originator'!$B$24:$B$159,D$2)</f>
        <v>0</v>
      </c>
      <c r="D14" s="41">
        <f>COUNTIFS('Mortgage Originator'!$C$24:$C$159,$A14,'Mortgage Originator'!$B$24:$B$159,F$2)</f>
        <v>0</v>
      </c>
      <c r="E14" s="41">
        <f t="shared" ref="E14:E19" si="14">+SUM(B14:D14)</f>
        <v>0</v>
      </c>
      <c r="F14" s="234"/>
      <c r="G14" s="231" t="s">
        <v>7</v>
      </c>
      <c r="H14" s="232"/>
      <c r="I14" s="41">
        <f>COUNTIFS('Estate Planning'!$C$24:$C$159,$G14,'Estate Planning'!$B$24:$B$159,B$2)</f>
        <v>0</v>
      </c>
      <c r="J14" s="41">
        <f>COUNTIFS('Estate Planning'!$C$24:$C$159,$G14,'Estate Planning'!$B$24:$B$159,D$2)</f>
        <v>0</v>
      </c>
      <c r="K14" s="41">
        <f>COUNTIFS('Estate Planning'!$C$24:$C$159,$G14,'Estate Planning'!$B$24:$B$159,F$2)</f>
        <v>0</v>
      </c>
      <c r="L14" s="41">
        <f t="shared" ref="L14:L19" si="15">+SUM(I14:K14)</f>
        <v>0</v>
      </c>
      <c r="M14" s="234"/>
      <c r="N14" s="231" t="s">
        <v>7</v>
      </c>
      <c r="O14" s="232"/>
      <c r="P14" s="41">
        <f>COUNTIFS('Financial Advisor'!$C$24:$C$162,$N14,'Financial Advisor'!$B$24:$B$162,B$2)</f>
        <v>0</v>
      </c>
      <c r="Q14" s="41">
        <f>COUNTIFS('Financial Advisor'!$C$24:$C$162,$N14,'Financial Advisor'!$B$24:$B$162,D$2)</f>
        <v>0</v>
      </c>
      <c r="R14" s="41">
        <f>COUNTIFS('Financial Advisor'!$C$24:$C$162,$N14,'Financial Advisor'!$B$24:$B$162,F$2)</f>
        <v>0</v>
      </c>
      <c r="S14" s="41">
        <f t="shared" ref="S14:S19" si="16">+SUM(P14:R14)</f>
        <v>0</v>
      </c>
      <c r="T14" s="102" t="s">
        <v>27</v>
      </c>
      <c r="U14" s="103">
        <f>COUNTIFS('Mortgage Originator'!$C$24:$C$159,$T14,'Mortgage Originator'!$B$24:$B$159,U$2)</f>
        <v>0</v>
      </c>
      <c r="V14" s="103">
        <f>COUNTIFS('Mortgage Originator'!$C$24:$C$159,$T14,'Mortgage Originator'!$B$24:$B$159,W$2)</f>
        <v>0</v>
      </c>
      <c r="W14" s="103">
        <f>COUNTIFS('Mortgage Originator'!$C$24:$C$159,$T14,'Mortgage Originator'!$B$24:$B$159,Y$2)</f>
        <v>0</v>
      </c>
      <c r="X14" s="104">
        <f t="shared" ref="X14:X19" si="17">+SUM(U14:W14)</f>
        <v>0</v>
      </c>
      <c r="Z14" s="257" t="s">
        <v>26</v>
      </c>
      <c r="AA14" s="234"/>
      <c r="AB14" s="106">
        <f>COUNTIFS('Estate Planning'!$C$11:$C$146,$Z14,'Estate Planning'!$B$11:$B$146,U$2)</f>
        <v>0</v>
      </c>
      <c r="AC14" s="106">
        <f>COUNTIFS('Estate Planning'!$C$11:$C$146,$Z14,'Estate Planning'!$B$11:$B$146,W$2)</f>
        <v>0</v>
      </c>
      <c r="AD14" s="106">
        <f>COUNTIFS('Estate Planning'!$C$11:$C$146,$Z14,'Estate Planning'!$B$11:$B$146,Y$2)</f>
        <v>0</v>
      </c>
      <c r="AE14" s="107">
        <f t="shared" ref="AE14:AE19" si="18">+SUM(AB14:AD14)</f>
        <v>0</v>
      </c>
      <c r="AG14" s="257" t="s">
        <v>26</v>
      </c>
      <c r="AH14" s="234"/>
      <c r="AI14" s="103">
        <f>COUNTIFS('Financial Advisor'!$C$11:$C$149,$AG14,'Financial Advisor'!$B$11:$B$149,U$2)</f>
        <v>0</v>
      </c>
      <c r="AJ14" s="103">
        <f>COUNTIFS('Financial Advisor'!$C$11:$C$149,$AG14,'Financial Advisor'!$B$11:$B$149,W$2)</f>
        <v>0</v>
      </c>
      <c r="AK14" s="103">
        <f>COUNTIFS('Financial Advisor'!$C$11:$C$149,$AG14,'Financial Advisor'!$B$11:$B$149,Y$2)</f>
        <v>0</v>
      </c>
      <c r="AL14" s="108">
        <f t="shared" ref="AL14:AL19" si="19">+SUM(AI14:AK14)</f>
        <v>0</v>
      </c>
    </row>
    <row r="15" spans="1:38" ht="15.75" customHeight="1">
      <c r="A15" s="40" t="s">
        <v>9</v>
      </c>
      <c r="B15" s="41">
        <f>COUNTIFS('Mortgage Originator'!$C$24:$C$159,$A15,'Mortgage Originator'!$B$24:$B$159,B$2)</f>
        <v>0</v>
      </c>
      <c r="C15" s="41">
        <f>COUNTIFS('Mortgage Originator'!$C$24:$C$159,$A15,'Mortgage Originator'!$B$24:$B$159,D$2)</f>
        <v>0</v>
      </c>
      <c r="D15" s="41">
        <f>COUNTIFS('Mortgage Originator'!$C$24:$C$159,$A15,'Mortgage Originator'!$B$24:$B$159,F$2)</f>
        <v>0</v>
      </c>
      <c r="E15" s="41">
        <f t="shared" si="14"/>
        <v>0</v>
      </c>
      <c r="F15" s="234"/>
      <c r="G15" s="231" t="s">
        <v>9</v>
      </c>
      <c r="H15" s="232"/>
      <c r="I15" s="41">
        <f>COUNTIFS('Estate Planning'!$C$24:$C$159,$G15,'Estate Planning'!$B$24:$B$159,B$2)</f>
        <v>0</v>
      </c>
      <c r="J15" s="41">
        <f>COUNTIFS('Estate Planning'!$C$24:$C$159,$G15,'Estate Planning'!$B$24:$B$159,D$2)</f>
        <v>0</v>
      </c>
      <c r="K15" s="41">
        <f>COUNTIFS('Estate Planning'!$C$24:$C$159,$G15,'Estate Planning'!$B$24:$B$159,F$2)</f>
        <v>0</v>
      </c>
      <c r="L15" s="41">
        <f t="shared" si="15"/>
        <v>0</v>
      </c>
      <c r="M15" s="234"/>
      <c r="N15" s="231" t="s">
        <v>8</v>
      </c>
      <c r="O15" s="232"/>
      <c r="P15" s="41">
        <f>COUNTIFS('Financial Advisor'!$C$24:$C$162,$N15,'Financial Advisor'!$B$24:$B$162,B$2)</f>
        <v>0</v>
      </c>
      <c r="Q15" s="41">
        <f>COUNTIFS('Financial Advisor'!$C$24:$C$162,$N15,'Financial Advisor'!$B$24:$B$162,D$2)</f>
        <v>0</v>
      </c>
      <c r="R15" s="41">
        <f>COUNTIFS('Financial Advisor'!$C$24:$C$162,$N15,'Financial Advisor'!$B$24:$B$162,F$2)</f>
        <v>0</v>
      </c>
      <c r="S15" s="41">
        <f t="shared" si="16"/>
        <v>0</v>
      </c>
      <c r="T15" s="109" t="s">
        <v>28</v>
      </c>
      <c r="U15" s="103">
        <f>COUNTIFS('Mortgage Originator'!$C$24:$C$159,$T15,'Mortgage Originator'!$B$24:$B$159,U$2)</f>
        <v>0</v>
      </c>
      <c r="V15" s="103">
        <f>COUNTIFS('Mortgage Originator'!$C$24:$C$159,$T15,'Mortgage Originator'!$B$24:$B$159,W$2)</f>
        <v>0</v>
      </c>
      <c r="W15" s="103">
        <f>COUNTIFS('Mortgage Originator'!$C$24:$C$159,$T15,'Mortgage Originator'!$B$24:$B$159,Y$2)</f>
        <v>0</v>
      </c>
      <c r="X15" s="104">
        <f t="shared" si="17"/>
        <v>0</v>
      </c>
      <c r="Z15" s="258" t="s">
        <v>28</v>
      </c>
      <c r="AA15" s="234"/>
      <c r="AB15" s="106">
        <f>COUNTIFS('Estate Planning'!$C$11:$C$146,$Z15,'Estate Planning'!$B$11:$B$146,U$2)</f>
        <v>0</v>
      </c>
      <c r="AC15" s="106">
        <f>COUNTIFS('Estate Planning'!$C$11:$C$146,$Z15,'Estate Planning'!$B$11:$B$146,W$2)</f>
        <v>0</v>
      </c>
      <c r="AD15" s="106">
        <f>COUNTIFS('Estate Planning'!$C$11:$C$146,$Z15,'Estate Planning'!$B$11:$B$146,Y$2)</f>
        <v>0</v>
      </c>
      <c r="AE15" s="107">
        <f t="shared" si="18"/>
        <v>0</v>
      </c>
      <c r="AG15" s="258" t="s">
        <v>27</v>
      </c>
      <c r="AH15" s="234"/>
      <c r="AI15" s="103">
        <f>COUNTIFS('Financial Advisor'!$C$11:$C$149,$AG15,'Financial Advisor'!$B$11:$B$149,U$2)</f>
        <v>0</v>
      </c>
      <c r="AJ15" s="103">
        <f>COUNTIFS('Financial Advisor'!$C$11:$C$149,$AG15,'Financial Advisor'!$B$11:$B$149,W$2)</f>
        <v>0</v>
      </c>
      <c r="AK15" s="103">
        <f>COUNTIFS('Financial Advisor'!$C$11:$C$149,$AG15,'Financial Advisor'!$B$11:$B$149,Y$2)</f>
        <v>0</v>
      </c>
      <c r="AL15" s="108">
        <f t="shared" si="19"/>
        <v>0</v>
      </c>
    </row>
    <row r="16" spans="1:38" ht="15.75" customHeight="1">
      <c r="A16" s="40" t="s">
        <v>10</v>
      </c>
      <c r="B16" s="41">
        <f>COUNTIFS('Mortgage Originator'!$C$24:$C$159,$A16,'Mortgage Originator'!$B$24:$B$159,B$2)</f>
        <v>0</v>
      </c>
      <c r="C16" s="41">
        <f>COUNTIFS('Mortgage Originator'!$C$24:$C$159,$A16,'Mortgage Originator'!$B$24:$B$159,D$2)</f>
        <v>0</v>
      </c>
      <c r="D16" s="41">
        <f>COUNTIFS('Mortgage Originator'!$C$24:$C$159,$A16,'Mortgage Originator'!$B$24:$B$159,F$2)</f>
        <v>0</v>
      </c>
      <c r="E16" s="41">
        <f t="shared" si="14"/>
        <v>0</v>
      </c>
      <c r="F16" s="234"/>
      <c r="G16" s="231" t="s">
        <v>10</v>
      </c>
      <c r="H16" s="232"/>
      <c r="I16" s="41">
        <f>COUNTIFS('Estate Planning'!$C$24:$C$159,$G16,'Estate Planning'!$B$24:$B$159,B$2)</f>
        <v>0</v>
      </c>
      <c r="J16" s="41">
        <f>COUNTIFS('Estate Planning'!$C$24:$C$159,$G16,'Estate Planning'!$B$24:$B$159,D$2)</f>
        <v>0</v>
      </c>
      <c r="K16" s="41">
        <f>COUNTIFS('Estate Planning'!$C$24:$C$159,$G16,'Estate Planning'!$B$24:$B$159,F$2)</f>
        <v>0</v>
      </c>
      <c r="L16" s="41">
        <f t="shared" si="15"/>
        <v>0</v>
      </c>
      <c r="M16" s="234"/>
      <c r="N16" s="231" t="s">
        <v>10</v>
      </c>
      <c r="O16" s="232"/>
      <c r="P16" s="41">
        <f>COUNTIFS('Financial Advisor'!$C$24:$C$162,$N16,'Financial Advisor'!$B$24:$B$162,B$2)</f>
        <v>0</v>
      </c>
      <c r="Q16" s="41">
        <f>COUNTIFS('Financial Advisor'!$C$24:$C$162,$N16,'Financial Advisor'!$B$24:$B$162,D$2)</f>
        <v>0</v>
      </c>
      <c r="R16" s="41">
        <f>COUNTIFS('Financial Advisor'!$C$24:$C$162,$N16,'Financial Advisor'!$B$24:$B$162,F$2)</f>
        <v>0</v>
      </c>
      <c r="S16" s="41">
        <f t="shared" si="16"/>
        <v>0</v>
      </c>
      <c r="T16" s="102" t="s">
        <v>29</v>
      </c>
      <c r="U16" s="103">
        <f>COUNTIFS('Mortgage Originator'!$C$24:$C$159,$T16,'Mortgage Originator'!$B$24:$B$159,U$2)</f>
        <v>0</v>
      </c>
      <c r="V16" s="103">
        <f>COUNTIFS('Mortgage Originator'!$C$24:$C$159,$T16,'Mortgage Originator'!$B$24:$B$159,W$2)</f>
        <v>0</v>
      </c>
      <c r="W16" s="103">
        <f>COUNTIFS('Mortgage Originator'!$C$24:$C$159,$T16,'Mortgage Originator'!$B$24:$B$159,Y$2)</f>
        <v>0</v>
      </c>
      <c r="X16" s="104">
        <f t="shared" si="17"/>
        <v>0</v>
      </c>
      <c r="Z16" s="258" t="s">
        <v>29</v>
      </c>
      <c r="AA16" s="234"/>
      <c r="AB16" s="106">
        <f>COUNTIFS('Estate Planning'!$C$11:$C$146,$Z16,'Estate Planning'!$B$11:$B$146,U$2)</f>
        <v>0</v>
      </c>
      <c r="AC16" s="106">
        <f>COUNTIFS('Estate Planning'!$C$11:$C$146,$Z16,'Estate Planning'!$B$11:$B$146,W$2)</f>
        <v>0</v>
      </c>
      <c r="AD16" s="106">
        <f>COUNTIFS('Estate Planning'!$C$11:$C$146,$Z16,'Estate Planning'!$B$11:$B$146,Y$2)</f>
        <v>0</v>
      </c>
      <c r="AE16" s="107">
        <f t="shared" si="18"/>
        <v>0</v>
      </c>
      <c r="AG16" s="258" t="s">
        <v>29</v>
      </c>
      <c r="AH16" s="234"/>
      <c r="AI16" s="103">
        <f>COUNTIFS('Financial Advisor'!$C$11:$C$149,$AG16,'Financial Advisor'!$B$11:$B$149,U$2)</f>
        <v>0</v>
      </c>
      <c r="AJ16" s="103">
        <f>COUNTIFS('Financial Advisor'!$C$11:$C$149,$AG16,'Financial Advisor'!$B$11:$B$149,W$2)</f>
        <v>0</v>
      </c>
      <c r="AK16" s="103">
        <f>COUNTIFS('Financial Advisor'!$C$11:$C$149,$AG16,'Financial Advisor'!$B$11:$B$149,Y$2)</f>
        <v>0</v>
      </c>
      <c r="AL16" s="108">
        <f t="shared" si="19"/>
        <v>0</v>
      </c>
    </row>
    <row r="17" spans="1:38" ht="15.75" customHeight="1">
      <c r="A17" s="40" t="s">
        <v>11</v>
      </c>
      <c r="B17" s="41">
        <f>COUNTIFS('Mortgage Originator'!$C$24:$C$159,$A17,'Mortgage Originator'!$B$24:$B$159,B$2)</f>
        <v>0</v>
      </c>
      <c r="C17" s="41">
        <f>COUNTIFS('Mortgage Originator'!$C$24:$C$159,$A17,'Mortgage Originator'!$B$24:$B$159,D$2)</f>
        <v>0</v>
      </c>
      <c r="D17" s="41">
        <f>COUNTIFS('Mortgage Originator'!$C$24:$C$159,$A17,'Mortgage Originator'!$B$24:$B$159,F$2)</f>
        <v>0</v>
      </c>
      <c r="E17" s="41">
        <f t="shared" si="14"/>
        <v>0</v>
      </c>
      <c r="F17" s="234"/>
      <c r="G17" s="231" t="s">
        <v>11</v>
      </c>
      <c r="H17" s="232"/>
      <c r="I17" s="41">
        <f>COUNTIFS('Estate Planning'!$C$24:$C$159,$G17,'Estate Planning'!$B$24:$B$159,B$2)</f>
        <v>0</v>
      </c>
      <c r="J17" s="41">
        <f>COUNTIFS('Estate Planning'!$C$24:$C$159,$G17,'Estate Planning'!$B$24:$B$159,D$2)</f>
        <v>0</v>
      </c>
      <c r="K17" s="41">
        <f>COUNTIFS('Estate Planning'!$C$24:$C$159,$G17,'Estate Planning'!$B$24:$B$159,F$2)</f>
        <v>0</v>
      </c>
      <c r="L17" s="41">
        <f t="shared" si="15"/>
        <v>0</v>
      </c>
      <c r="M17" s="234"/>
      <c r="N17" s="231" t="s">
        <v>11</v>
      </c>
      <c r="O17" s="232"/>
      <c r="P17" s="41">
        <f>COUNTIFS('Financial Advisor'!$C$24:$C$162,$N17,'Financial Advisor'!$B$24:$B$162,B$2)</f>
        <v>0</v>
      </c>
      <c r="Q17" s="41">
        <f>COUNTIFS('Financial Advisor'!$C$24:$C$162,$N17,'Financial Advisor'!$B$24:$B$162,D$2)</f>
        <v>0</v>
      </c>
      <c r="R17" s="41">
        <f>COUNTIFS('Financial Advisor'!$C$24:$C$162,$N17,'Financial Advisor'!$B$24:$B$162,F$2)</f>
        <v>0</v>
      </c>
      <c r="S17" s="41">
        <f t="shared" si="16"/>
        <v>0</v>
      </c>
      <c r="T17" s="102" t="s">
        <v>30</v>
      </c>
      <c r="U17" s="103">
        <f>COUNTIFS('Mortgage Originator'!$C$24:$C$159,$T17,'Mortgage Originator'!$B$24:$B$159,U$2)</f>
        <v>0</v>
      </c>
      <c r="V17" s="103">
        <f>COUNTIFS('Mortgage Originator'!$C$24:$C$159,$T17,'Mortgage Originator'!$B$24:$B$159,W$2)</f>
        <v>0</v>
      </c>
      <c r="W17" s="103">
        <f>COUNTIFS('Mortgage Originator'!$C$24:$C$159,$T17,'Mortgage Originator'!$B$24:$B$159,Y$2)</f>
        <v>0</v>
      </c>
      <c r="X17" s="104">
        <f t="shared" si="17"/>
        <v>0</v>
      </c>
      <c r="Z17" s="257" t="s">
        <v>30</v>
      </c>
      <c r="AA17" s="234"/>
      <c r="AB17" s="106">
        <f>COUNTIFS('Estate Planning'!$C$11:$C$146,$Z17,'Estate Planning'!$B$11:$B$146,U$2)</f>
        <v>0</v>
      </c>
      <c r="AC17" s="106">
        <f>COUNTIFS('Estate Planning'!$C$11:$C$146,$Z17,'Estate Planning'!$B$11:$B$146,W$2)</f>
        <v>0</v>
      </c>
      <c r="AD17" s="106">
        <f>COUNTIFS('Estate Planning'!$C$11:$C$146,$Z17,'Estate Planning'!$B$11:$B$146,Y$2)</f>
        <v>0</v>
      </c>
      <c r="AE17" s="107">
        <f t="shared" si="18"/>
        <v>0</v>
      </c>
      <c r="AG17" s="257" t="s">
        <v>30</v>
      </c>
      <c r="AH17" s="234"/>
      <c r="AI17" s="103">
        <f>COUNTIFS('Financial Advisor'!$C$11:$C$149,$AG17,'Financial Advisor'!$B$11:$B$149,U$2)</f>
        <v>0</v>
      </c>
      <c r="AJ17" s="103">
        <f>COUNTIFS('Financial Advisor'!$C$11:$C$149,$AG17,'Financial Advisor'!$B$11:$B$149,W$2)</f>
        <v>0</v>
      </c>
      <c r="AK17" s="103">
        <f>COUNTIFS('Financial Advisor'!$C$11:$C$149,$AG17,'Financial Advisor'!$B$11:$B$149,Y$2)</f>
        <v>0</v>
      </c>
      <c r="AL17" s="108">
        <f t="shared" si="19"/>
        <v>0</v>
      </c>
    </row>
    <row r="18" spans="1:38" ht="15.75" customHeight="1">
      <c r="A18" s="40" t="s">
        <v>12</v>
      </c>
      <c r="B18" s="41">
        <f>COUNTIFS('Mortgage Originator'!$C$24:$C$159,$A18,'Mortgage Originator'!$B$24:$B$159,B$2)</f>
        <v>0</v>
      </c>
      <c r="C18" s="41">
        <f>COUNTIFS('Mortgage Originator'!$C$24:$C$159,$A18,'Mortgage Originator'!$B$24:$B$159,D$2)</f>
        <v>0</v>
      </c>
      <c r="D18" s="41">
        <f>COUNTIFS('Mortgage Originator'!$C$24:$C$159,$A18,'Mortgage Originator'!$B$24:$B$159,F$2)</f>
        <v>0</v>
      </c>
      <c r="E18" s="41">
        <f t="shared" si="14"/>
        <v>0</v>
      </c>
      <c r="F18" s="234"/>
      <c r="G18" s="231" t="s">
        <v>12</v>
      </c>
      <c r="H18" s="232"/>
      <c r="I18" s="41">
        <f>COUNTIFS('Estate Planning'!$C$24:$C$159,$G18,'Estate Planning'!$B$24:$B$159,B$2)</f>
        <v>0</v>
      </c>
      <c r="J18" s="41">
        <f>COUNTIFS('Estate Planning'!$C$24:$C$159,$G18,'Estate Planning'!$B$24:$B$159,D$2)</f>
        <v>0</v>
      </c>
      <c r="K18" s="41">
        <f>COUNTIFS('Estate Planning'!$C$24:$C$159,$G18,'Estate Planning'!$B$24:$B$159,F$2)</f>
        <v>0</v>
      </c>
      <c r="L18" s="41">
        <f t="shared" si="15"/>
        <v>0</v>
      </c>
      <c r="M18" s="234"/>
      <c r="N18" s="231" t="s">
        <v>12</v>
      </c>
      <c r="O18" s="232"/>
      <c r="P18" s="41">
        <f>COUNTIFS('Financial Advisor'!$C$24:$C$162,$N18,'Financial Advisor'!$B$24:$B$162,B$2)</f>
        <v>0</v>
      </c>
      <c r="Q18" s="41">
        <f>COUNTIFS('Financial Advisor'!$C$24:$C$162,$N18,'Financial Advisor'!$B$24:$B$162,D$2)</f>
        <v>0</v>
      </c>
      <c r="R18" s="41">
        <f>COUNTIFS('Financial Advisor'!$C$24:$C$162,$N18,'Financial Advisor'!$B$24:$B$162,F$2)</f>
        <v>0</v>
      </c>
      <c r="S18" s="41">
        <f t="shared" si="16"/>
        <v>0</v>
      </c>
      <c r="T18" s="109" t="s">
        <v>31</v>
      </c>
      <c r="U18" s="103">
        <f>COUNTIFS('Mortgage Originator'!$C$24:$C$159,$T18,'Mortgage Originator'!$B$24:$B$159,U$2)</f>
        <v>0</v>
      </c>
      <c r="V18" s="103">
        <f>COUNTIFS('Mortgage Originator'!$C$24:$C$159,$T18,'Mortgage Originator'!$B$24:$B$159,W$2)</f>
        <v>0</v>
      </c>
      <c r="W18" s="103">
        <f>COUNTIFS('Mortgage Originator'!$C$24:$C$159,$T18,'Mortgage Originator'!$B$24:$B$159,Y$2)</f>
        <v>0</v>
      </c>
      <c r="X18" s="104">
        <f t="shared" si="17"/>
        <v>0</v>
      </c>
      <c r="Z18" s="257" t="s">
        <v>31</v>
      </c>
      <c r="AA18" s="234"/>
      <c r="AB18" s="106">
        <f>COUNTIFS('Estate Planning'!$C$11:$C$146,$Z18,'Estate Planning'!$B$11:$B$146,U$2)</f>
        <v>0</v>
      </c>
      <c r="AC18" s="106">
        <f>COUNTIFS('Estate Planning'!$C$11:$C$146,$Z18,'Estate Planning'!$B$11:$B$146,W$2)</f>
        <v>0</v>
      </c>
      <c r="AD18" s="106">
        <f>COUNTIFS('Estate Planning'!$C$11:$C$146,$Z18,'Estate Planning'!$B$11:$B$146,Y$2)</f>
        <v>0</v>
      </c>
      <c r="AE18" s="107">
        <f t="shared" si="18"/>
        <v>0</v>
      </c>
      <c r="AG18" s="257" t="s">
        <v>31</v>
      </c>
      <c r="AH18" s="234"/>
      <c r="AI18" s="103">
        <f>COUNTIFS('Financial Advisor'!$C$11:$C$149,$AG18,'Financial Advisor'!$B$11:$B$149,U$2)</f>
        <v>0</v>
      </c>
      <c r="AJ18" s="103">
        <f>COUNTIFS('Financial Advisor'!$C$11:$C$149,$AG18,'Financial Advisor'!$B$11:$B$149,W$2)</f>
        <v>0</v>
      </c>
      <c r="AK18" s="103">
        <f>COUNTIFS('Financial Advisor'!$C$11:$C$149,$AG18,'Financial Advisor'!$B$11:$B$149,Y$2)</f>
        <v>0</v>
      </c>
      <c r="AL18" s="108">
        <f t="shared" si="19"/>
        <v>0</v>
      </c>
    </row>
    <row r="19" spans="1:38" ht="15.75" customHeight="1">
      <c r="A19" s="40" t="s">
        <v>18</v>
      </c>
      <c r="B19" s="41">
        <f>COUNTIFS('Mortgage Originator'!$C$24:$C$159,$A19,'Mortgage Originator'!$B$24:$B$159,B$2)</f>
        <v>0</v>
      </c>
      <c r="C19" s="41">
        <f>COUNTIFS('Mortgage Originator'!$C$24:$C$159,$A19,'Mortgage Originator'!$B$24:$B$159,D$2)</f>
        <v>0</v>
      </c>
      <c r="D19" s="41">
        <f>COUNTIFS('Mortgage Originator'!$C$24:$C$159,$A19,'Mortgage Originator'!$B$24:$B$159,F$2)</f>
        <v>0</v>
      </c>
      <c r="E19" s="41">
        <f t="shared" si="14"/>
        <v>0</v>
      </c>
      <c r="F19" s="234"/>
      <c r="G19" s="231" t="s">
        <v>18</v>
      </c>
      <c r="H19" s="232"/>
      <c r="I19" s="41">
        <f>COUNTIFS('Estate Planning'!$C$24:$C$159,$G19,'Estate Planning'!$B$24:$B$159,B$2)</f>
        <v>0</v>
      </c>
      <c r="J19" s="41">
        <f>COUNTIFS('Estate Planning'!$C$24:$C$159,$G19,'Estate Planning'!$B$24:$B$159,D$2)</f>
        <v>0</v>
      </c>
      <c r="K19" s="41">
        <f>COUNTIFS('Estate Planning'!$C$24:$C$159,$G19,'Estate Planning'!$B$24:$B$159,F$2)</f>
        <v>0</v>
      </c>
      <c r="L19" s="41">
        <f t="shared" si="15"/>
        <v>0</v>
      </c>
      <c r="M19" s="234"/>
      <c r="N19" s="231" t="s">
        <v>18</v>
      </c>
      <c r="O19" s="232"/>
      <c r="P19" s="41">
        <f>COUNTIFS('Financial Advisor'!$C$24:$C$162,$N19,'Financial Advisor'!$B$24:$B$162,B$2)</f>
        <v>0</v>
      </c>
      <c r="Q19" s="41">
        <f>COUNTIFS('Financial Advisor'!$C$24:$C$162,$N19,'Financial Advisor'!$B$24:$B$162,D$2)</f>
        <v>0</v>
      </c>
      <c r="R19" s="41">
        <f>COUNTIFS('Financial Advisor'!$C$24:$C$162,$N19,'Financial Advisor'!$B$24:$B$162,F$2)</f>
        <v>0</v>
      </c>
      <c r="S19" s="41">
        <f t="shared" si="16"/>
        <v>0</v>
      </c>
      <c r="T19" s="110" t="s">
        <v>32</v>
      </c>
      <c r="U19" s="103">
        <f>COUNTIFS('Mortgage Originator'!$C$24:$C$159,$T19,'Mortgage Originator'!$B$24:$B$159,U$2)</f>
        <v>0</v>
      </c>
      <c r="V19" s="103">
        <f>COUNTIFS('Mortgage Originator'!$C$24:$C$159,$T19,'Mortgage Originator'!$B$24:$B$159,W$2)</f>
        <v>0</v>
      </c>
      <c r="W19" s="103">
        <f>COUNTIFS('Mortgage Originator'!$C$24:$C$159,$T19,'Mortgage Originator'!$B$24:$B$159,Y$2)</f>
        <v>0</v>
      </c>
      <c r="X19" s="111">
        <f t="shared" si="17"/>
        <v>0</v>
      </c>
      <c r="Z19" s="268" t="s">
        <v>32</v>
      </c>
      <c r="AA19" s="269"/>
      <c r="AB19" s="113">
        <f>COUNTIFS('Estate Planning'!$C$11:$C$146,$Z19,'Estate Planning'!$B$11:$B$146,U$2)</f>
        <v>0</v>
      </c>
      <c r="AC19" s="113">
        <f>COUNTIFS('Estate Planning'!$C$11:$C$146,$Z19,'Estate Planning'!$B$11:$B$146,W$2)</f>
        <v>0</v>
      </c>
      <c r="AD19" s="113">
        <f>COUNTIFS('Estate Planning'!$C$11:$C$146,$Z19,'Estate Planning'!$B$11:$B$146,Y$2)</f>
        <v>0</v>
      </c>
      <c r="AE19" s="114">
        <f t="shared" si="18"/>
        <v>0</v>
      </c>
      <c r="AG19" s="268" t="s">
        <v>32</v>
      </c>
      <c r="AH19" s="269"/>
      <c r="AI19" s="115">
        <f>COUNTIFS('Financial Advisor'!$C$11:$C$149,$AG19,'Financial Advisor'!$B$11:$B$149,U$2)</f>
        <v>0</v>
      </c>
      <c r="AJ19" s="115">
        <f>COUNTIFS('Financial Advisor'!$C$11:$C$149,$AG19,'Financial Advisor'!$B$11:$B$149,W$2)</f>
        <v>0</v>
      </c>
      <c r="AK19" s="115">
        <f>COUNTIFS('Financial Advisor'!$C$11:$C$149,$AG19,'Financial Advisor'!$B$11:$B$149,Y$2)</f>
        <v>0</v>
      </c>
      <c r="AL19" s="116">
        <f t="shared" si="19"/>
        <v>0</v>
      </c>
    </row>
    <row r="20" spans="1:38" ht="15.75" customHeight="1">
      <c r="A20" s="42" t="s">
        <v>14</v>
      </c>
      <c r="B20" s="42">
        <f t="shared" ref="B20:E20" si="20">SUM(B14:B19)</f>
        <v>0</v>
      </c>
      <c r="C20" s="42">
        <f t="shared" si="20"/>
        <v>0</v>
      </c>
      <c r="D20" s="42">
        <f t="shared" si="20"/>
        <v>0</v>
      </c>
      <c r="E20" s="42">
        <f t="shared" si="20"/>
        <v>0</v>
      </c>
      <c r="F20" s="234"/>
      <c r="G20" s="237" t="s">
        <v>14</v>
      </c>
      <c r="H20" s="234"/>
      <c r="I20" s="42">
        <f t="shared" ref="I20:L20" si="21">SUM(I14:I19)</f>
        <v>0</v>
      </c>
      <c r="J20" s="42">
        <f t="shared" si="21"/>
        <v>0</v>
      </c>
      <c r="K20" s="42">
        <f t="shared" si="21"/>
        <v>0</v>
      </c>
      <c r="L20" s="43">
        <f t="shared" si="21"/>
        <v>0</v>
      </c>
      <c r="M20" s="234"/>
      <c r="N20" s="237" t="s">
        <v>14</v>
      </c>
      <c r="O20" s="234"/>
      <c r="P20" s="42">
        <f t="shared" ref="P20:S20" si="22">SUM(P14:P19)</f>
        <v>0</v>
      </c>
      <c r="Q20" s="42">
        <f t="shared" si="22"/>
        <v>0</v>
      </c>
      <c r="R20" s="42">
        <f t="shared" si="22"/>
        <v>0</v>
      </c>
      <c r="S20" s="43">
        <f t="shared" si="22"/>
        <v>0</v>
      </c>
      <c r="T20" s="47"/>
      <c r="U20" s="44"/>
      <c r="V20" s="44"/>
      <c r="W20" s="44"/>
      <c r="X20" s="44"/>
      <c r="AI20" s="44"/>
      <c r="AJ20" s="44"/>
      <c r="AK20" s="44"/>
      <c r="AL20" s="44"/>
    </row>
    <row r="21" spans="1:38" ht="15.75" customHeight="1">
      <c r="A21" s="243"/>
      <c r="B21" s="234"/>
      <c r="C21" s="234"/>
      <c r="D21" s="234"/>
      <c r="E21" s="234"/>
      <c r="F21" s="234"/>
      <c r="G21" s="233"/>
      <c r="H21" s="234"/>
      <c r="I21" s="234"/>
      <c r="J21" s="234"/>
      <c r="K21" s="234"/>
      <c r="L21" s="234"/>
      <c r="M21" s="234"/>
      <c r="N21" s="233"/>
      <c r="O21" s="234"/>
      <c r="P21" s="234"/>
      <c r="Q21" s="234"/>
      <c r="R21" s="234"/>
      <c r="S21" s="234"/>
      <c r="T21" s="47"/>
      <c r="U21" s="44"/>
      <c r="V21" s="44"/>
      <c r="W21" s="44"/>
      <c r="X21" s="44"/>
      <c r="AI21" s="44"/>
      <c r="AJ21" s="44"/>
      <c r="AK21" s="44"/>
      <c r="AL21" s="44"/>
    </row>
    <row r="22" spans="1:38" ht="15.75" customHeight="1">
      <c r="A22" s="38" t="s">
        <v>10</v>
      </c>
      <c r="B22" s="39" t="str">
        <f>$B$13</f>
        <v>Jul</v>
      </c>
      <c r="C22" s="39" t="str">
        <f>$C$13</f>
        <v>Aug</v>
      </c>
      <c r="D22" s="39" t="str">
        <f>$D$13</f>
        <v>Sept</v>
      </c>
      <c r="E22" s="39" t="str">
        <f>$E$13</f>
        <v>Q3</v>
      </c>
      <c r="F22" s="234"/>
      <c r="G22" s="235" t="s">
        <v>11</v>
      </c>
      <c r="H22" s="232"/>
      <c r="I22" s="39" t="str">
        <f>$B$13</f>
        <v>Jul</v>
      </c>
      <c r="J22" s="39" t="str">
        <f>$C$13</f>
        <v>Aug</v>
      </c>
      <c r="K22" s="39" t="str">
        <f>$D$13</f>
        <v>Sept</v>
      </c>
      <c r="L22" s="39" t="str">
        <f>$E$13</f>
        <v>Q3</v>
      </c>
      <c r="M22" s="234"/>
      <c r="N22" s="235" t="s">
        <v>12</v>
      </c>
      <c r="O22" s="232"/>
      <c r="P22" s="39" t="str">
        <f>$B$13</f>
        <v>Jul</v>
      </c>
      <c r="Q22" s="39" t="str">
        <f>$C$13</f>
        <v>Aug</v>
      </c>
      <c r="R22" s="39" t="str">
        <f>$D$13</f>
        <v>Sept</v>
      </c>
      <c r="S22" s="39" t="str">
        <f>$E$13</f>
        <v>Q3</v>
      </c>
      <c r="T22" s="92" t="s">
        <v>39</v>
      </c>
      <c r="U22" s="93" t="str">
        <f>$U$13</f>
        <v>Oct</v>
      </c>
      <c r="V22" s="93" t="str">
        <f>$V$13</f>
        <v>Nov</v>
      </c>
      <c r="W22" s="93" t="str">
        <f>$W$13</f>
        <v>Dec</v>
      </c>
      <c r="X22" s="94" t="str">
        <f>$X$13</f>
        <v>Q4</v>
      </c>
      <c r="Y22" s="95"/>
      <c r="Z22" s="96"/>
      <c r="AA22" s="101" t="s">
        <v>40</v>
      </c>
      <c r="AB22" s="98" t="str">
        <f>$U$13</f>
        <v>Oct</v>
      </c>
      <c r="AC22" s="98" t="str">
        <f>$V$13</f>
        <v>Nov</v>
      </c>
      <c r="AD22" s="98" t="str">
        <f>$W$13</f>
        <v>Dec</v>
      </c>
      <c r="AE22" s="99" t="str">
        <f>$X$13</f>
        <v>Q4</v>
      </c>
      <c r="AF22" s="95"/>
      <c r="AG22" s="100"/>
      <c r="AH22" s="101" t="s">
        <v>41</v>
      </c>
      <c r="AI22" s="98" t="str">
        <f>$U$13</f>
        <v>Oct</v>
      </c>
      <c r="AJ22" s="98" t="str">
        <f>$V$13</f>
        <v>Nov</v>
      </c>
      <c r="AK22" s="98" t="str">
        <f>$W$13</f>
        <v>Dec</v>
      </c>
      <c r="AL22" s="99" t="str">
        <f>$X$13</f>
        <v>Q4</v>
      </c>
    </row>
    <row r="23" spans="1:38" ht="15.75" customHeight="1">
      <c r="A23" s="40" t="s">
        <v>7</v>
      </c>
      <c r="B23" s="41">
        <f>COUNTIFS(Realtor!$C$24:$C$159,$A23,Realtor!$B$24:$B$159,B$2)</f>
        <v>0</v>
      </c>
      <c r="C23" s="41">
        <f>COUNTIFS(Realtor!$C$24:$C$159,$A23,Realtor!$B$24:$B$159,D$2)</f>
        <v>0</v>
      </c>
      <c r="D23" s="41">
        <f>COUNTIFS(Realtor!$C$24:$C$159,$A23,Realtor!$B$24:$B$159,F$2)</f>
        <v>0</v>
      </c>
      <c r="E23" s="41">
        <f t="shared" ref="E23:E28" si="23">+SUM(B23:D23)</f>
        <v>0</v>
      </c>
      <c r="F23" s="234"/>
      <c r="G23" s="231" t="s">
        <v>7</v>
      </c>
      <c r="H23" s="232"/>
      <c r="I23" s="41">
        <f>COUNTIFS(Accountant!$C$24:$C$159,$G23,Accountant!$B$24:$B$159,B$2)</f>
        <v>0</v>
      </c>
      <c r="J23" s="41">
        <f>COUNTIFS(Accountant!$C$24:$C$159,$G23,Accountant!$B$24:$B$159,D$2)</f>
        <v>0</v>
      </c>
      <c r="K23" s="41">
        <f>COUNTIFS(Accountant!$C$24:$C$159,$G23,Accountant!$B$24:$B$159,F$2)</f>
        <v>0</v>
      </c>
      <c r="L23" s="41">
        <f t="shared" ref="L23:L28" si="24">+SUM(I23:K23)</f>
        <v>0</v>
      </c>
      <c r="M23" s="234"/>
      <c r="N23" s="231" t="s">
        <v>7</v>
      </c>
      <c r="O23" s="232"/>
      <c r="P23" s="41">
        <f>COUNTIFS('Insurance Agent'!$C$24:$C$159,$N23,'Insurance Agent'!$B$24:$B$159,B$2)</f>
        <v>0</v>
      </c>
      <c r="Q23" s="41">
        <f>COUNTIFS('Insurance Agent'!$C$24:$C$159,$N23,'Insurance Agent'!$B$24:$B$159,D$2)</f>
        <v>0</v>
      </c>
      <c r="R23" s="41">
        <f>COUNTIFS('Insurance Agent'!$C$24:$C$159,$N23,'Insurance Agent'!$B$24:$B$159,F$2)</f>
        <v>0</v>
      </c>
      <c r="S23" s="41">
        <f t="shared" ref="S23:S28" si="25">+SUM(P23:R23)</f>
        <v>0</v>
      </c>
      <c r="T23" s="109" t="s">
        <v>26</v>
      </c>
      <c r="U23" s="103">
        <f>COUNTIFS(Realtor!$C$11:$C$146,$T23,Realtor!$B$11:$B$146,U$2)</f>
        <v>0</v>
      </c>
      <c r="V23" s="103">
        <f>COUNTIFS(Realtor!$C$11:$C$146,$T23,Realtor!$B$11:$B$146,W$2)</f>
        <v>0</v>
      </c>
      <c r="W23" s="103">
        <f>COUNTIFS(Realtor!$C$11:$C$146,$T23,Realtor!$B$11:$B$146,Y$2)</f>
        <v>0</v>
      </c>
      <c r="X23" s="104">
        <f t="shared" ref="X23:X28" si="26">+SUM(U23:W23)</f>
        <v>0</v>
      </c>
      <c r="Z23" s="257" t="s">
        <v>26</v>
      </c>
      <c r="AA23" s="234"/>
      <c r="AB23" s="106">
        <f>COUNTIFS(Accountant!$C$11:$C$146,$Z23,Accountant!$B$11:$B$146,U$2)</f>
        <v>0</v>
      </c>
      <c r="AC23" s="106">
        <f>COUNTIFS(Accountant!$C$11:$C$146,$Z23,Accountant!$B$11:$B$146,W$2)</f>
        <v>0</v>
      </c>
      <c r="AD23" s="106">
        <f>COUNTIFS(Accountant!$C$11:$C$146,$Z23,Accountant!$B$11:$B$146,Y$2)</f>
        <v>0</v>
      </c>
      <c r="AE23" s="107">
        <f t="shared" ref="AE23:AE28" si="27">+SUM(AB23:AD23)</f>
        <v>0</v>
      </c>
      <c r="AG23" s="257" t="s">
        <v>26</v>
      </c>
      <c r="AH23" s="234"/>
      <c r="AI23" s="103">
        <f>COUNTIFS('Insurance Agent'!$C$11:$C$145,$AG23,'Insurance Agent'!$B$11:$B$145,U$2)</f>
        <v>0</v>
      </c>
      <c r="AJ23" s="103">
        <f>COUNTIFS('Insurance Agent'!$C$11:$C$145,$AG23,'Insurance Agent'!$B$11:$B$145,W$2)</f>
        <v>0</v>
      </c>
      <c r="AK23" s="103">
        <f>COUNTIFS('Insurance Agent'!$C$11:$C$145,$AG23,'Insurance Agent'!$B$11:$B$145,Y$2)</f>
        <v>0</v>
      </c>
      <c r="AL23" s="108">
        <f t="shared" ref="AL23:AL27" si="28">+SUM(AI24:AK24)</f>
        <v>0</v>
      </c>
    </row>
    <row r="24" spans="1:38" ht="15.75" customHeight="1">
      <c r="A24" s="40" t="s">
        <v>8</v>
      </c>
      <c r="B24" s="41">
        <f>COUNTIFS(Realtor!$C$24:$C$159,$A24,Realtor!$B$24:$B$159,B$2)</f>
        <v>0</v>
      </c>
      <c r="C24" s="41">
        <f>COUNTIFS(Realtor!$C$24:$C$159,$A24,Realtor!$B$24:$B$159,D$2)</f>
        <v>0</v>
      </c>
      <c r="D24" s="41">
        <f>COUNTIFS(Realtor!$C$24:$C$159,$A24,Realtor!$B$24:$B$159,F$2)</f>
        <v>0</v>
      </c>
      <c r="E24" s="41">
        <f t="shared" si="23"/>
        <v>0</v>
      </c>
      <c r="F24" s="234"/>
      <c r="G24" s="231" t="s">
        <v>8</v>
      </c>
      <c r="H24" s="232"/>
      <c r="I24" s="41">
        <f>COUNTIFS(Accountant!$C$24:$C$159,$G24,Accountant!$B$24:$B$159,B$2)</f>
        <v>0</v>
      </c>
      <c r="J24" s="41">
        <f>COUNTIFS(Accountant!$C$24:$C$159,$G24,Accountant!$B$24:$B$159,D$2)</f>
        <v>0</v>
      </c>
      <c r="K24" s="41">
        <f>COUNTIFS(Accountant!$C$24:$C$159,$G24,Accountant!$B$24:$B$159,F$2)</f>
        <v>0</v>
      </c>
      <c r="L24" s="41">
        <f t="shared" si="24"/>
        <v>0</v>
      </c>
      <c r="M24" s="234"/>
      <c r="N24" s="231" t="s">
        <v>8</v>
      </c>
      <c r="O24" s="232"/>
      <c r="P24" s="41">
        <f>COUNTIFS('Insurance Agent'!$C$24:$C$159,$N24,'Insurance Agent'!$B$24:$B$159,B$2)</f>
        <v>0</v>
      </c>
      <c r="Q24" s="41">
        <f>COUNTIFS('Insurance Agent'!$C$24:$C$159,$N24,'Insurance Agent'!$B$24:$B$159,D$2)</f>
        <v>0</v>
      </c>
      <c r="R24" s="41">
        <f>COUNTIFS('Insurance Agent'!$C$24:$C$159,$N24,'Insurance Agent'!$B$24:$B$159,F$2)</f>
        <v>0</v>
      </c>
      <c r="S24" s="41">
        <f t="shared" si="25"/>
        <v>0</v>
      </c>
      <c r="T24" s="102" t="s">
        <v>27</v>
      </c>
      <c r="U24" s="103">
        <f>COUNTIFS(Realtor!$C$11:$C$146,$T24,Realtor!$B$11:$B$146,U$2)</f>
        <v>0</v>
      </c>
      <c r="V24" s="103">
        <f>COUNTIFS(Realtor!$C$11:$C$146,$T24,Realtor!$B$11:$B$146,W$2)</f>
        <v>0</v>
      </c>
      <c r="W24" s="103">
        <f>COUNTIFS(Realtor!$C$11:$C$146,$T24,Realtor!$B$11:$B$146,Y$2)</f>
        <v>0</v>
      </c>
      <c r="X24" s="104">
        <f t="shared" si="26"/>
        <v>0</v>
      </c>
      <c r="Z24" s="257" t="s">
        <v>27</v>
      </c>
      <c r="AA24" s="234"/>
      <c r="AB24" s="106">
        <f>COUNTIFS(Accountant!$C$11:$C$146,$Z24,Accountant!$B$11:$B$146,U$2)</f>
        <v>0</v>
      </c>
      <c r="AC24" s="106">
        <f>COUNTIFS(Accountant!$C$11:$C$146,$Z24,Accountant!$B$11:$B$146,W$2)</f>
        <v>0</v>
      </c>
      <c r="AD24" s="106">
        <f>COUNTIFS(Accountant!$C$11:$C$146,$Z24,Accountant!$B$11:$B$146,Y$2)</f>
        <v>0</v>
      </c>
      <c r="AE24" s="107">
        <f t="shared" si="27"/>
        <v>0</v>
      </c>
      <c r="AG24" s="257" t="s">
        <v>27</v>
      </c>
      <c r="AH24" s="234"/>
      <c r="AI24" s="103">
        <f>COUNTIFS('Insurance Agent'!$C$11:$C$145,$AG24,'Insurance Agent'!$B$11:$B$145,U$2)</f>
        <v>0</v>
      </c>
      <c r="AJ24" s="103">
        <f>COUNTIFS('Insurance Agent'!$C$11:$C$145,$AG24,'Insurance Agent'!$B$11:$B$145,W$2)</f>
        <v>0</v>
      </c>
      <c r="AK24" s="103">
        <f>COUNTIFS('Insurance Agent'!$C$11:$C$145,$AG24,'Insurance Agent'!$B$11:$B$145,Y$2)</f>
        <v>0</v>
      </c>
      <c r="AL24" s="108">
        <f t="shared" si="28"/>
        <v>0</v>
      </c>
    </row>
    <row r="25" spans="1:38" ht="15.75" customHeight="1">
      <c r="A25" s="40" t="s">
        <v>9</v>
      </c>
      <c r="B25" s="41">
        <f>COUNTIFS(Realtor!$C$24:$C$159,$A25,Realtor!$B$24:$B$159,B$2)</f>
        <v>0</v>
      </c>
      <c r="C25" s="41">
        <f>COUNTIFS(Realtor!$C$24:$C$159,$A25,Realtor!$B$24:$B$159,D$2)</f>
        <v>0</v>
      </c>
      <c r="D25" s="41">
        <f>COUNTIFS(Realtor!$C$24:$C$159,$A25,Realtor!$B$24:$B$159,F$2)</f>
        <v>0</v>
      </c>
      <c r="E25" s="41">
        <f t="shared" si="23"/>
        <v>0</v>
      </c>
      <c r="F25" s="234"/>
      <c r="G25" s="231" t="s">
        <v>9</v>
      </c>
      <c r="H25" s="232"/>
      <c r="I25" s="41">
        <f>COUNTIFS(Accountant!$C$24:$C$159,$G25,Accountant!$B$24:$B$159,B$2)</f>
        <v>0</v>
      </c>
      <c r="J25" s="41">
        <f>COUNTIFS(Accountant!$C$24:$C$159,$G25,Accountant!$B$24:$B$159,D$2)</f>
        <v>0</v>
      </c>
      <c r="K25" s="41">
        <f>COUNTIFS(Accountant!$C$24:$C$159,$G25,Accountant!$B$24:$B$159,F$2)</f>
        <v>0</v>
      </c>
      <c r="L25" s="41">
        <f t="shared" si="24"/>
        <v>0</v>
      </c>
      <c r="M25" s="234"/>
      <c r="N25" s="231" t="s">
        <v>9</v>
      </c>
      <c r="O25" s="232"/>
      <c r="P25" s="41">
        <f>COUNTIFS('Insurance Agent'!$C$24:$C$159,$N25,'Insurance Agent'!$B$24:$B$159,B$2)</f>
        <v>0</v>
      </c>
      <c r="Q25" s="41">
        <f>COUNTIFS('Insurance Agent'!$C$24:$C$159,$N25,'Insurance Agent'!$B$24:$B$159,D$2)</f>
        <v>0</v>
      </c>
      <c r="R25" s="41">
        <f>COUNTIFS('Insurance Agent'!$C$24:$C$159,$N25,'Insurance Agent'!$B$24:$B$159,F$2)</f>
        <v>0</v>
      </c>
      <c r="S25" s="41">
        <f t="shared" si="25"/>
        <v>0</v>
      </c>
      <c r="T25" s="102" t="s">
        <v>28</v>
      </c>
      <c r="U25" s="103">
        <f>COUNTIFS(Realtor!$C$11:$C$146,$T25,Realtor!$B$11:$B$146,U$2)</f>
        <v>0</v>
      </c>
      <c r="V25" s="103">
        <f>COUNTIFS(Realtor!$C$11:$C$146,$T25,Realtor!$B$11:$B$146,W$2)</f>
        <v>0</v>
      </c>
      <c r="W25" s="103">
        <f>COUNTIFS(Realtor!$C$11:$C$146,$T25,Realtor!$B$11:$B$146,Y$2)</f>
        <v>0</v>
      </c>
      <c r="X25" s="104">
        <f t="shared" si="26"/>
        <v>0</v>
      </c>
      <c r="Z25" s="258" t="s">
        <v>28</v>
      </c>
      <c r="AA25" s="234"/>
      <c r="AB25" s="106">
        <f>COUNTIFS(Accountant!$C$11:$C$146,$Z25,Accountant!$B$11:$B$146,U$2)</f>
        <v>0</v>
      </c>
      <c r="AC25" s="106">
        <f>COUNTIFS(Accountant!$C$11:$C$146,$Z25,Accountant!$B$11:$B$146,W$2)</f>
        <v>0</v>
      </c>
      <c r="AD25" s="106">
        <f>COUNTIFS(Accountant!$C$11:$C$146,$Z25,Accountant!$B$11:$B$146,Y$2)</f>
        <v>0</v>
      </c>
      <c r="AE25" s="107">
        <f t="shared" si="27"/>
        <v>0</v>
      </c>
      <c r="AG25" s="258" t="s">
        <v>28</v>
      </c>
      <c r="AH25" s="234"/>
      <c r="AI25" s="103">
        <f>COUNTIFS('Insurance Agent'!$C$11:$C$145,$AG25,'Insurance Agent'!$B$11:$B$145,U$2)</f>
        <v>0</v>
      </c>
      <c r="AJ25" s="103">
        <f>COUNTIFS('Insurance Agent'!$C$11:$C$145,$AG25,'Insurance Agent'!$B$11:$B$145,W$2)</f>
        <v>0</v>
      </c>
      <c r="AK25" s="103">
        <f>COUNTIFS('Insurance Agent'!$C$11:$C$145,$AG25,'Insurance Agent'!$B$11:$B$145,Y$2)</f>
        <v>0</v>
      </c>
      <c r="AL25" s="108">
        <f t="shared" si="28"/>
        <v>0</v>
      </c>
    </row>
    <row r="26" spans="1:38" ht="15.75" customHeight="1">
      <c r="A26" s="40" t="s">
        <v>11</v>
      </c>
      <c r="B26" s="41">
        <f>COUNTIFS(Realtor!$C$24:$C$159,$A26,Realtor!$B$24:$B$159,B$2)</f>
        <v>0</v>
      </c>
      <c r="C26" s="41">
        <f>COUNTIFS(Realtor!$C$24:$C$159,$A26,Realtor!$B$24:$B$159,D$2)</f>
        <v>0</v>
      </c>
      <c r="D26" s="41">
        <f>COUNTIFS(Realtor!$C$24:$C$159,$A26,Realtor!$B$24:$B$159,F$2)</f>
        <v>0</v>
      </c>
      <c r="E26" s="41">
        <f t="shared" si="23"/>
        <v>0</v>
      </c>
      <c r="F26" s="234"/>
      <c r="G26" s="231" t="s">
        <v>10</v>
      </c>
      <c r="H26" s="232"/>
      <c r="I26" s="41">
        <f>COUNTIFS(Accountant!$C$24:$C$159,$G26,Accountant!$B$24:$B$159,B$2)</f>
        <v>0</v>
      </c>
      <c r="J26" s="41">
        <f>COUNTIFS(Accountant!$C$24:$C$159,$G26,Accountant!$B$24:$B$159,D$2)</f>
        <v>0</v>
      </c>
      <c r="K26" s="41">
        <f>COUNTIFS(Accountant!$C$24:$C$159,$G26,Accountant!$B$24:$B$159,F$2)</f>
        <v>0</v>
      </c>
      <c r="L26" s="41">
        <f t="shared" si="24"/>
        <v>0</v>
      </c>
      <c r="M26" s="234"/>
      <c r="N26" s="231" t="s">
        <v>10</v>
      </c>
      <c r="O26" s="232"/>
      <c r="P26" s="41">
        <f>COUNTIFS('Insurance Agent'!$C$24:$C$159,$N26,'Insurance Agent'!$B$24:$B$159,B$2)</f>
        <v>0</v>
      </c>
      <c r="Q26" s="41">
        <f>COUNTIFS('Insurance Agent'!$C$24:$C$159,$N26,'Insurance Agent'!$B$24:$B$159,D$2)</f>
        <v>0</v>
      </c>
      <c r="R26" s="41">
        <f>COUNTIFS('Insurance Agent'!$C$24:$C$159,$N26,'Insurance Agent'!$B$24:$B$159,F$2)</f>
        <v>0</v>
      </c>
      <c r="S26" s="41">
        <f t="shared" si="25"/>
        <v>0</v>
      </c>
      <c r="T26" s="102" t="s">
        <v>30</v>
      </c>
      <c r="U26" s="103">
        <f>COUNTIFS(Realtor!$C$11:$C$146,$T26,Realtor!$B$11:$B$146,U$2)</f>
        <v>0</v>
      </c>
      <c r="V26" s="103">
        <f>COUNTIFS(Realtor!$C$11:$C$146,$T26,Realtor!$B$11:$B$146,W$2)</f>
        <v>0</v>
      </c>
      <c r="W26" s="103">
        <f>COUNTIFS(Realtor!$C$11:$C$146,$T26,Realtor!$B$11:$B$146,Y$2)</f>
        <v>0</v>
      </c>
      <c r="X26" s="104">
        <f t="shared" si="26"/>
        <v>0</v>
      </c>
      <c r="Z26" s="258" t="s">
        <v>29</v>
      </c>
      <c r="AA26" s="234"/>
      <c r="AB26" s="106">
        <f>COUNTIFS(Accountant!$C$11:$C$146,$Z26,Accountant!$B$11:$B$146,U$2)</f>
        <v>0</v>
      </c>
      <c r="AC26" s="106">
        <f>COUNTIFS(Accountant!$C$11:$C$146,$Z26,Accountant!$B$11:$B$146,W$2)</f>
        <v>0</v>
      </c>
      <c r="AD26" s="106">
        <f>COUNTIFS(Accountant!$C$11:$C$146,$Z26,Accountant!$B$11:$B$146,Y$2)</f>
        <v>0</v>
      </c>
      <c r="AE26" s="107">
        <f t="shared" si="27"/>
        <v>0</v>
      </c>
      <c r="AG26" s="258" t="s">
        <v>29</v>
      </c>
      <c r="AH26" s="234"/>
      <c r="AI26" s="103">
        <f>COUNTIFS('Insurance Agent'!$C$11:$C$145,$AG26,'Insurance Agent'!$B$11:$B$145,U$2)</f>
        <v>0</v>
      </c>
      <c r="AJ26" s="103">
        <f>COUNTIFS('Insurance Agent'!$C$11:$C$145,$AG26,'Insurance Agent'!$B$11:$B$145,W$2)</f>
        <v>0</v>
      </c>
      <c r="AK26" s="103">
        <f>COUNTIFS('Insurance Agent'!$C$11:$C$145,$AG26,'Insurance Agent'!$B$11:$B$145,Y$2)</f>
        <v>0</v>
      </c>
      <c r="AL26" s="108">
        <f t="shared" si="28"/>
        <v>0</v>
      </c>
    </row>
    <row r="27" spans="1:38" ht="15.75" customHeight="1">
      <c r="A27" s="40" t="s">
        <v>12</v>
      </c>
      <c r="B27" s="41">
        <f>COUNTIFS(Realtor!$C$24:$C$159,$A27,Realtor!$B$24:$B$159,B$2)</f>
        <v>0</v>
      </c>
      <c r="C27" s="41">
        <f>COUNTIFS(Realtor!$C$24:$C$159,$A27,Realtor!$B$24:$B$159,D$2)</f>
        <v>0</v>
      </c>
      <c r="D27" s="41">
        <f>COUNTIFS(Realtor!$C$24:$C$159,$A27,Realtor!$B$24:$B$159,F$2)</f>
        <v>0</v>
      </c>
      <c r="E27" s="41">
        <f t="shared" si="23"/>
        <v>0</v>
      </c>
      <c r="F27" s="234"/>
      <c r="G27" s="231" t="s">
        <v>12</v>
      </c>
      <c r="H27" s="232"/>
      <c r="I27" s="41">
        <f>COUNTIFS(Accountant!$C$24:$C$159,$G27,Accountant!$B$24:$B$159,B$2)</f>
        <v>0</v>
      </c>
      <c r="J27" s="41">
        <f>COUNTIFS(Accountant!$C$24:$C$159,$G27,Accountant!$B$24:$B$159,D$2)</f>
        <v>0</v>
      </c>
      <c r="K27" s="41">
        <f>COUNTIFS(Accountant!$C$24:$C$159,$G27,Accountant!$B$24:$B$159,F$2)</f>
        <v>0</v>
      </c>
      <c r="L27" s="41">
        <f t="shared" si="24"/>
        <v>0</v>
      </c>
      <c r="M27" s="234"/>
      <c r="N27" s="231" t="s">
        <v>11</v>
      </c>
      <c r="O27" s="232"/>
      <c r="P27" s="41">
        <f>COUNTIFS('Insurance Agent'!$C$24:$C$159,$N27,'Insurance Agent'!$B$24:$B$159,B$2)</f>
        <v>0</v>
      </c>
      <c r="Q27" s="41">
        <f>COUNTIFS('Insurance Agent'!$C$24:$C$159,$N27,'Insurance Agent'!$B$24:$B$159,D$2)</f>
        <v>0</v>
      </c>
      <c r="R27" s="41">
        <f>COUNTIFS('Insurance Agent'!$C$24:$C$159,$N27,'Insurance Agent'!$B$24:$B$159,F$2)</f>
        <v>0</v>
      </c>
      <c r="S27" s="41">
        <f t="shared" si="25"/>
        <v>0</v>
      </c>
      <c r="T27" s="102" t="s">
        <v>31</v>
      </c>
      <c r="U27" s="103">
        <f>COUNTIFS(Realtor!$C$11:$C$146,$T27,Realtor!$B$11:$B$146,U$2)</f>
        <v>0</v>
      </c>
      <c r="V27" s="103">
        <f>COUNTIFS(Realtor!$C$11:$C$146,$T27,Realtor!$B$11:$B$146,W$2)</f>
        <v>0</v>
      </c>
      <c r="W27" s="103">
        <f>COUNTIFS(Realtor!$C$11:$C$146,$T27,Realtor!$B$11:$B$146,Y$2)</f>
        <v>0</v>
      </c>
      <c r="X27" s="104">
        <f t="shared" si="26"/>
        <v>0</v>
      </c>
      <c r="Z27" s="257" t="s">
        <v>31</v>
      </c>
      <c r="AA27" s="234"/>
      <c r="AB27" s="106">
        <f>COUNTIFS(Accountant!$C$11:$C$146,$Z27,Accountant!$B$11:$B$146,U$2)</f>
        <v>0</v>
      </c>
      <c r="AC27" s="106">
        <f>COUNTIFS(Accountant!$C$11:$C$146,$Z27,Accountant!$B$11:$B$146,W$2)</f>
        <v>0</v>
      </c>
      <c r="AD27" s="106">
        <f>COUNTIFS(Accountant!$C$11:$C$146,$Z27,Accountant!$B$11:$B$146,Y$2)</f>
        <v>0</v>
      </c>
      <c r="AE27" s="107">
        <f t="shared" si="27"/>
        <v>0</v>
      </c>
      <c r="AG27" s="257" t="s">
        <v>30</v>
      </c>
      <c r="AH27" s="234"/>
      <c r="AI27" s="103">
        <f>COUNTIFS('Insurance Agent'!$C$11:$C$145,$AG27,'Insurance Agent'!$B$11:$B$145,U$2)</f>
        <v>0</v>
      </c>
      <c r="AJ27" s="103">
        <f>COUNTIFS('Insurance Agent'!$C$11:$C$145,$AG27,'Insurance Agent'!$B$11:$B$145,W$2)</f>
        <v>0</v>
      </c>
      <c r="AK27" s="103">
        <f>COUNTIFS('Insurance Agent'!$C$11:$C$145,$AG27,'Insurance Agent'!$B$11:$B$145,Y$2)</f>
        <v>0</v>
      </c>
      <c r="AL27" s="108">
        <f t="shared" si="28"/>
        <v>0</v>
      </c>
    </row>
    <row r="28" spans="1:38" ht="15.75" customHeight="1">
      <c r="A28" s="40" t="s">
        <v>18</v>
      </c>
      <c r="B28" s="41">
        <f>COUNTIFS(Realtor!$C$24:$C$159,$A28,Realtor!$B$24:$B$159,B$2)</f>
        <v>0</v>
      </c>
      <c r="C28" s="41">
        <f>COUNTIFS(Realtor!$C$24:$C$159,$A28,Realtor!$B$24:$B$159,D$2)</f>
        <v>0</v>
      </c>
      <c r="D28" s="41">
        <f>COUNTIFS(Realtor!$C$24:$C$159,$A28,Realtor!$B$24:$B$159,F$2)</f>
        <v>0</v>
      </c>
      <c r="E28" s="41">
        <f t="shared" si="23"/>
        <v>0</v>
      </c>
      <c r="F28" s="234"/>
      <c r="G28" s="231" t="s">
        <v>18</v>
      </c>
      <c r="H28" s="232"/>
      <c r="I28" s="41">
        <f>COUNTIFS(Accountant!$C$24:$C$159,$G28,Accountant!$B$24:$B$159,B$2)</f>
        <v>0</v>
      </c>
      <c r="J28" s="41">
        <f>COUNTIFS(Accountant!$C$24:$C$159,$G28,Accountant!$B$24:$B$159,D$2)</f>
        <v>0</v>
      </c>
      <c r="K28" s="41">
        <f>COUNTIFS(Accountant!$C$24:$C$159,$G28,Accountant!$B$24:$B$159,F$2)</f>
        <v>0</v>
      </c>
      <c r="L28" s="41">
        <f t="shared" si="24"/>
        <v>0</v>
      </c>
      <c r="M28" s="234"/>
      <c r="N28" s="231" t="s">
        <v>18</v>
      </c>
      <c r="O28" s="232"/>
      <c r="P28" s="41">
        <f>COUNTIFS('Insurance Agent'!$C$24:$C$159,$N28,'Insurance Agent'!$B$24:$B$159,B$2)</f>
        <v>0</v>
      </c>
      <c r="Q28" s="41">
        <f>COUNTIFS('Insurance Agent'!$C$24:$C$159,$N28,'Insurance Agent'!$B$24:$B$159,D$2)</f>
        <v>0</v>
      </c>
      <c r="R28" s="41">
        <f>COUNTIFS('Insurance Agent'!$C$24:$C$159,$N28,'Insurance Agent'!$B$24:$B$159,F$2)</f>
        <v>0</v>
      </c>
      <c r="S28" s="41">
        <f t="shared" si="25"/>
        <v>0</v>
      </c>
      <c r="T28" s="117" t="s">
        <v>32</v>
      </c>
      <c r="U28" s="103">
        <f>COUNTIFS(Realtor!$C$11:$C$146,$T28,Realtor!$B$11:$B$146,U$2)</f>
        <v>0</v>
      </c>
      <c r="V28" s="103">
        <f>COUNTIFS(Realtor!$C$11:$C$146,$T28,Realtor!$B$11:$B$146,W$2)</f>
        <v>0</v>
      </c>
      <c r="W28" s="103">
        <f>COUNTIFS(Realtor!$C$11:$C$146,$T28,Realtor!$B$11:$B$146,Y$2)</f>
        <v>0</v>
      </c>
      <c r="X28" s="111">
        <f t="shared" si="26"/>
        <v>0</v>
      </c>
      <c r="Z28" s="268" t="s">
        <v>32</v>
      </c>
      <c r="AA28" s="269"/>
      <c r="AB28" s="113">
        <f>COUNTIFS(Accountant!$C$11:$C$146,$Z28,Accountant!$B$11:$B$146,U$2)</f>
        <v>0</v>
      </c>
      <c r="AC28" s="113">
        <f>COUNTIFS(Accountant!$C$11:$C$146,$Z28,Accountant!$B$11:$B$146,W$2)</f>
        <v>0</v>
      </c>
      <c r="AD28" s="113">
        <f>COUNTIFS(Accountant!$C$11:$C$146,$Z28,Accountant!$B$11:$B$146,Y$2)</f>
        <v>0</v>
      </c>
      <c r="AE28" s="114">
        <f t="shared" si="27"/>
        <v>0</v>
      </c>
      <c r="AG28" s="268" t="s">
        <v>32</v>
      </c>
      <c r="AH28" s="269"/>
      <c r="AI28" s="115">
        <f>COUNTIFS('Insurance Agent'!$C$11:$C$145,$AG28,'Insurance Agent'!$B$11:$B$145,U$2)</f>
        <v>0</v>
      </c>
      <c r="AJ28" s="115">
        <f>COUNTIFS('Insurance Agent'!$C$11:$C$145,$AG28,'Insurance Agent'!$B$11:$B$145,W$2)</f>
        <v>0</v>
      </c>
      <c r="AK28" s="115">
        <f>COUNTIFS('Insurance Agent'!$C$11:$C$145,$AG28,'Insurance Agent'!$B$11:$B$145,Y$2)</f>
        <v>0</v>
      </c>
      <c r="AL28" s="116">
        <f>+SUM(AH29:AJ29)</f>
        <v>0</v>
      </c>
    </row>
    <row r="29" spans="1:38" ht="15.75" customHeight="1">
      <c r="A29" s="42" t="s">
        <v>14</v>
      </c>
      <c r="B29" s="42">
        <f t="shared" ref="B29:E29" si="29">SUM(B23:B28)</f>
        <v>0</v>
      </c>
      <c r="C29" s="42">
        <f t="shared" si="29"/>
        <v>0</v>
      </c>
      <c r="D29" s="42">
        <f t="shared" si="29"/>
        <v>0</v>
      </c>
      <c r="E29" s="42">
        <f t="shared" si="29"/>
        <v>0</v>
      </c>
      <c r="F29" s="234"/>
      <c r="G29" s="237" t="s">
        <v>14</v>
      </c>
      <c r="H29" s="234"/>
      <c r="I29" s="42">
        <f t="shared" ref="I29:L29" si="30">SUM(I23:I28)</f>
        <v>0</v>
      </c>
      <c r="J29" s="42">
        <f t="shared" si="30"/>
        <v>0</v>
      </c>
      <c r="K29" s="42">
        <f t="shared" si="30"/>
        <v>0</v>
      </c>
      <c r="L29" s="42">
        <f t="shared" si="30"/>
        <v>0</v>
      </c>
      <c r="M29" s="234"/>
      <c r="N29" s="237" t="s">
        <v>14</v>
      </c>
      <c r="O29" s="234"/>
      <c r="P29" s="42">
        <f t="shared" ref="P29:S29" si="31">SUM(P23:P28)</f>
        <v>0</v>
      </c>
      <c r="Q29" s="42">
        <f t="shared" si="31"/>
        <v>0</v>
      </c>
      <c r="R29" s="42">
        <f t="shared" si="31"/>
        <v>0</v>
      </c>
      <c r="S29" s="42">
        <f t="shared" si="31"/>
        <v>0</v>
      </c>
      <c r="T29" s="118"/>
      <c r="U29" s="42"/>
      <c r="V29" s="42"/>
      <c r="W29" s="42"/>
      <c r="X29" s="42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</row>
    <row r="30" spans="1:38" ht="15.75" customHeight="1">
      <c r="A30" s="243"/>
      <c r="B30" s="234"/>
      <c r="C30" s="234"/>
      <c r="D30" s="234"/>
      <c r="E30" s="234"/>
      <c r="F30" s="234"/>
      <c r="G30" s="233"/>
      <c r="H30" s="234"/>
      <c r="I30" s="234"/>
      <c r="J30" s="234"/>
      <c r="K30" s="234"/>
      <c r="L30" s="234"/>
      <c r="M30" s="234"/>
      <c r="N30" s="233"/>
      <c r="O30" s="234"/>
      <c r="P30" s="234"/>
      <c r="Q30" s="234"/>
      <c r="R30" s="234"/>
      <c r="S30" s="234"/>
      <c r="T30" s="47"/>
      <c r="U30" s="44"/>
      <c r="V30" s="44"/>
      <c r="W30" s="44"/>
      <c r="X30" s="44"/>
    </row>
    <row r="31" spans="1:38" ht="15.75" customHeight="1">
      <c r="A31" s="38" t="s">
        <v>18</v>
      </c>
      <c r="B31" s="39" t="str">
        <f>$B$13</f>
        <v>Jul</v>
      </c>
      <c r="C31" s="39" t="str">
        <f>$C$13</f>
        <v>Aug</v>
      </c>
      <c r="D31" s="39" t="str">
        <f>$D$13</f>
        <v>Sept</v>
      </c>
      <c r="E31" s="39" t="str">
        <f>$E$13</f>
        <v>Q3</v>
      </c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120" t="s">
        <v>42</v>
      </c>
      <c r="U31" s="93" t="str">
        <f>$U$13</f>
        <v>Oct</v>
      </c>
      <c r="V31" s="93" t="str">
        <f>$V$13</f>
        <v>Nov</v>
      </c>
      <c r="W31" s="93" t="str">
        <f>$W$13</f>
        <v>Dec</v>
      </c>
      <c r="X31" s="94" t="str">
        <f>$X$13</f>
        <v>Q4</v>
      </c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</row>
    <row r="32" spans="1:38" ht="15.75" customHeight="1">
      <c r="A32" s="40" t="s">
        <v>7</v>
      </c>
      <c r="B32" s="41">
        <f>COUNTIFS('RE Attorney'!$C$24:$C$159,$A32,'RE Attorney'!$B$24:$B$159,B$2)</f>
        <v>0</v>
      </c>
      <c r="C32" s="41">
        <f>COUNTIFS('RE Attorney'!$C$24:$C$159,$A32,'RE Attorney'!$B$24:$B$159,D$2)</f>
        <v>0</v>
      </c>
      <c r="D32" s="41">
        <f>COUNTIFS('RE Attorney'!$C$24:$C$159,$A32,'RE Attorney'!$B$24:$B$159,F$2)</f>
        <v>0</v>
      </c>
      <c r="E32" s="41">
        <f t="shared" ref="E32:E37" si="32">+SUM(B32:D32)</f>
        <v>0</v>
      </c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121" t="s">
        <v>26</v>
      </c>
      <c r="U32" s="103">
        <f>COUNTIFS('RE Attorney'!$C$11:$C$159,$T32,'RE Attorney'!$B$11:$B$159,U$2)</f>
        <v>0</v>
      </c>
      <c r="V32" s="103">
        <f>COUNTIFS('RE Attorney'!$C$11:$C$159,$T32,'RE Attorney'!$B$11:$B$159,W$2)</f>
        <v>0</v>
      </c>
      <c r="W32" s="103">
        <f>COUNTIFS('RE Attorney'!$C$11:$C$159,$T32,'RE Attorney'!$B$11:$B$159,Y$2)</f>
        <v>0</v>
      </c>
      <c r="X32" s="104">
        <f t="shared" ref="X32:X37" si="33">+SUM(U32:W32)</f>
        <v>0</v>
      </c>
    </row>
    <row r="33" spans="1:38" ht="15.75" customHeight="1">
      <c r="A33" s="40" t="s">
        <v>8</v>
      </c>
      <c r="B33" s="41">
        <f>COUNTIFS('RE Attorney'!$C$24:$C$159,$A33,'RE Attorney'!$B$24:$B$159,B$2)</f>
        <v>0</v>
      </c>
      <c r="C33" s="41">
        <f>COUNTIFS('RE Attorney'!$C$24:$C$159,$A33,'RE Attorney'!$B$24:$B$159,D$2)</f>
        <v>0</v>
      </c>
      <c r="D33" s="41">
        <f>COUNTIFS('RE Attorney'!$C$24:$C$159,$A33,'RE Attorney'!$B$24:$B$159,F$2)</f>
        <v>0</v>
      </c>
      <c r="E33" s="41">
        <f t="shared" si="32"/>
        <v>0</v>
      </c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121" t="s">
        <v>27</v>
      </c>
      <c r="U33" s="103">
        <f>COUNTIFS('RE Attorney'!$C$11:$C$159,$T33,'RE Attorney'!$B$11:$B$159,U$2)</f>
        <v>0</v>
      </c>
      <c r="V33" s="103">
        <f>COUNTIFS('RE Attorney'!$C$11:$C$159,$T33,'RE Attorney'!$B$11:$B$159,W$2)</f>
        <v>0</v>
      </c>
      <c r="W33" s="103">
        <f>COUNTIFS('RE Attorney'!$C$11:$C$159,$T33,'RE Attorney'!$B$11:$B$159,Y$2)</f>
        <v>0</v>
      </c>
      <c r="X33" s="104">
        <f t="shared" si="33"/>
        <v>0</v>
      </c>
    </row>
    <row r="34" spans="1:38" ht="15.75" customHeight="1">
      <c r="A34" s="40" t="s">
        <v>9</v>
      </c>
      <c r="B34" s="41">
        <f>COUNTIFS('RE Attorney'!$C$24:$C$159,$A34,'RE Attorney'!$B$24:$B$159,B$2)</f>
        <v>0</v>
      </c>
      <c r="C34" s="41">
        <f>COUNTIFS('RE Attorney'!$C$24:$C$159,$A34,'RE Attorney'!$B$24:$B$159,D$2)</f>
        <v>0</v>
      </c>
      <c r="D34" s="41">
        <f>COUNTIFS('RE Attorney'!$C$24:$C$159,$A34,'RE Attorney'!$B$24:$B$159,F$2)</f>
        <v>0</v>
      </c>
      <c r="E34" s="41">
        <f t="shared" si="32"/>
        <v>0</v>
      </c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122" t="s">
        <v>28</v>
      </c>
      <c r="U34" s="103">
        <f>COUNTIFS('RE Attorney'!$C$11:$C$159,$T34,'RE Attorney'!$B$11:$B$159,U$2)</f>
        <v>0</v>
      </c>
      <c r="V34" s="103">
        <f>COUNTIFS('RE Attorney'!$C$11:$C$159,$T34,'RE Attorney'!$B$11:$B$159,W$2)</f>
        <v>0</v>
      </c>
      <c r="W34" s="103">
        <f>COUNTIFS('RE Attorney'!$C$11:$C$159,$T34,'RE Attorney'!$B$11:$B$159,Y$2)</f>
        <v>0</v>
      </c>
      <c r="X34" s="104">
        <f t="shared" si="33"/>
        <v>0</v>
      </c>
    </row>
    <row r="35" spans="1:38" ht="15.75" customHeight="1">
      <c r="A35" s="40" t="s">
        <v>10</v>
      </c>
      <c r="B35" s="41">
        <f>COUNTIFS('RE Attorney'!$C$24:$C$159,$A35,'RE Attorney'!$B$24:$B$159,B$2)</f>
        <v>0</v>
      </c>
      <c r="C35" s="41">
        <f>COUNTIFS('RE Attorney'!$C$24:$C$159,$A35,'RE Attorney'!$B$24:$B$159,D$2)</f>
        <v>0</v>
      </c>
      <c r="D35" s="41">
        <f>COUNTIFS('RE Attorney'!$C$24:$C$159,$A35,'RE Attorney'!$B$24:$B$159,F$2)</f>
        <v>0</v>
      </c>
      <c r="E35" s="41">
        <f t="shared" si="32"/>
        <v>0</v>
      </c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121" t="s">
        <v>29</v>
      </c>
      <c r="U35" s="103">
        <f>COUNTIFS('RE Attorney'!$C$11:$C$159,$T35,'RE Attorney'!$B$11:$B$159,U$2)</f>
        <v>0</v>
      </c>
      <c r="V35" s="103">
        <f>COUNTIFS('RE Attorney'!$C$11:$C$159,$T35,'RE Attorney'!$B$11:$B$159,W$2)</f>
        <v>0</v>
      </c>
      <c r="W35" s="103">
        <f>COUNTIFS('RE Attorney'!$C$11:$C$159,$T35,'RE Attorney'!$B$11:$B$159,Y$2)</f>
        <v>0</v>
      </c>
      <c r="X35" s="104">
        <f t="shared" si="33"/>
        <v>0</v>
      </c>
    </row>
    <row r="36" spans="1:38" ht="15.75" customHeight="1">
      <c r="A36" s="40" t="s">
        <v>11</v>
      </c>
      <c r="B36" s="41">
        <f>COUNTIFS('RE Attorney'!$C$24:$C$159,$A36,'RE Attorney'!$B$24:$B$159,B$2)</f>
        <v>0</v>
      </c>
      <c r="C36" s="41">
        <f>COUNTIFS('RE Attorney'!$C$24:$C$159,$A36,'RE Attorney'!$B$24:$B$159,D$2)</f>
        <v>0</v>
      </c>
      <c r="D36" s="41">
        <f>COUNTIFS('RE Attorney'!$C$24:$C$159,$A36,'RE Attorney'!$B$24:$B$159,F$2)</f>
        <v>0</v>
      </c>
      <c r="E36" s="41">
        <f t="shared" si="32"/>
        <v>0</v>
      </c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121" t="s">
        <v>30</v>
      </c>
      <c r="U36" s="103">
        <f>COUNTIFS('RE Attorney'!$C$11:$C$159,$T36,'RE Attorney'!$B$11:$B$159,U$2)</f>
        <v>0</v>
      </c>
      <c r="V36" s="103">
        <f>COUNTIFS('RE Attorney'!$C$11:$C$159,$T36,'RE Attorney'!$B$11:$B$159,W$2)</f>
        <v>0</v>
      </c>
      <c r="W36" s="103">
        <f>COUNTIFS('RE Attorney'!$C$11:$C$159,$T36,'RE Attorney'!$B$11:$B$159,Y$2)</f>
        <v>0</v>
      </c>
      <c r="X36" s="104">
        <f t="shared" si="33"/>
        <v>0</v>
      </c>
    </row>
    <row r="37" spans="1:38" ht="15.75" customHeight="1">
      <c r="A37" s="40" t="s">
        <v>12</v>
      </c>
      <c r="B37" s="41">
        <f>COUNTIFS('RE Attorney'!$C$24:$C$159,$A37,'RE Attorney'!$B$24:$B$159,B$2)</f>
        <v>0</v>
      </c>
      <c r="C37" s="41">
        <f>COUNTIFS('RE Attorney'!$C$24:$C$159,$A37,'RE Attorney'!$B$24:$B$159,D$2)</f>
        <v>0</v>
      </c>
      <c r="D37" s="41">
        <f>COUNTIFS('RE Attorney'!$C$24:$C$159,$A37,'RE Attorney'!$B$24:$B$159,F$2)</f>
        <v>0</v>
      </c>
      <c r="E37" s="41">
        <f t="shared" si="32"/>
        <v>0</v>
      </c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123" t="s">
        <v>31</v>
      </c>
      <c r="U37" s="103">
        <f>COUNTIFS('RE Attorney'!$C$11:$C$159,$T37,'RE Attorney'!$B$11:$B$159,U$2)</f>
        <v>0</v>
      </c>
      <c r="V37" s="103">
        <f>COUNTIFS('RE Attorney'!$C$11:$C$159,$T37,'RE Attorney'!$B$11:$B$159,W$2)</f>
        <v>0</v>
      </c>
      <c r="W37" s="103">
        <f>COUNTIFS('RE Attorney'!$C$11:$C$159,$T37,'RE Attorney'!$B$11:$B$159,Y$2)</f>
        <v>0</v>
      </c>
      <c r="X37" s="111">
        <f t="shared" si="33"/>
        <v>0</v>
      </c>
    </row>
    <row r="38" spans="1:38" ht="15.75" customHeight="1">
      <c r="A38" s="42" t="s">
        <v>14</v>
      </c>
      <c r="B38" s="42">
        <f t="shared" ref="B38:E38" si="34">SUM(B32:B37)</f>
        <v>0</v>
      </c>
      <c r="C38" s="42">
        <f t="shared" si="34"/>
        <v>0</v>
      </c>
      <c r="D38" s="42">
        <f t="shared" si="34"/>
        <v>0</v>
      </c>
      <c r="E38" s="42">
        <f t="shared" si="34"/>
        <v>0</v>
      </c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118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</row>
    <row r="39" spans="1:38" ht="15.75" customHeight="1">
      <c r="A39" s="243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47"/>
    </row>
    <row r="40" spans="1:38" ht="15.75" customHeight="1">
      <c r="A40" s="238" t="s">
        <v>19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70" t="s">
        <v>19</v>
      </c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</row>
    <row r="41" spans="1:38" ht="15.75" customHeight="1">
      <c r="A41" s="38" t="s">
        <v>7</v>
      </c>
      <c r="B41" s="39" t="str">
        <f>$B$13</f>
        <v>Jul</v>
      </c>
      <c r="C41" s="39" t="str">
        <f>$C$13</f>
        <v>Aug</v>
      </c>
      <c r="D41" s="39" t="str">
        <f>$D$13</f>
        <v>Sept</v>
      </c>
      <c r="E41" s="39" t="str">
        <f>$E$13</f>
        <v>Q3</v>
      </c>
      <c r="F41" s="243"/>
      <c r="G41" s="235" t="s">
        <v>8</v>
      </c>
      <c r="H41" s="232"/>
      <c r="I41" s="39" t="str">
        <f>$B$13</f>
        <v>Jul</v>
      </c>
      <c r="J41" s="39" t="str">
        <f>$C$13</f>
        <v>Aug</v>
      </c>
      <c r="K41" s="39" t="str">
        <f>$D$13</f>
        <v>Sept</v>
      </c>
      <c r="L41" s="39" t="str">
        <f>$E$13</f>
        <v>Q3</v>
      </c>
      <c r="M41" s="243"/>
      <c r="N41" s="235" t="s">
        <v>9</v>
      </c>
      <c r="O41" s="232"/>
      <c r="P41" s="39" t="str">
        <f>$B$13</f>
        <v>Jul</v>
      </c>
      <c r="Q41" s="39" t="str">
        <f>$C$13</f>
        <v>Aug</v>
      </c>
      <c r="R41" s="39" t="str">
        <f>$D$13</f>
        <v>Sept</v>
      </c>
      <c r="S41" s="39" t="str">
        <f>$E$13</f>
        <v>Q3</v>
      </c>
      <c r="T41" s="101" t="s">
        <v>36</v>
      </c>
      <c r="U41" s="98" t="str">
        <f>$U$13</f>
        <v>Oct</v>
      </c>
      <c r="V41" s="98" t="str">
        <f>$V$13</f>
        <v>Nov</v>
      </c>
      <c r="W41" s="98" t="str">
        <f>$W$13</f>
        <v>Dec</v>
      </c>
      <c r="X41" s="99" t="str">
        <f>$X$13</f>
        <v>Q4</v>
      </c>
      <c r="Y41" s="95"/>
      <c r="Z41" s="96"/>
      <c r="AA41" s="124" t="s">
        <v>37</v>
      </c>
      <c r="AB41" s="98" t="str">
        <f>$U$13</f>
        <v>Oct</v>
      </c>
      <c r="AC41" s="98" t="str">
        <f>$V$13</f>
        <v>Nov</v>
      </c>
      <c r="AD41" s="98" t="str">
        <f>$W$13</f>
        <v>Dec</v>
      </c>
      <c r="AE41" s="99" t="str">
        <f>$X$13</f>
        <v>Q4</v>
      </c>
      <c r="AF41" s="95"/>
      <c r="AG41" s="100"/>
      <c r="AH41" s="101" t="s">
        <v>38</v>
      </c>
      <c r="AI41" s="98" t="str">
        <f>$U$13</f>
        <v>Oct</v>
      </c>
      <c r="AJ41" s="98" t="str">
        <f>$V$13</f>
        <v>Nov</v>
      </c>
      <c r="AK41" s="98" t="str">
        <f>$W$13</f>
        <v>Dec</v>
      </c>
      <c r="AL41" s="99" t="str">
        <f>$X$13</f>
        <v>Q4</v>
      </c>
    </row>
    <row r="42" spans="1:38" ht="15.75" customHeight="1">
      <c r="A42" s="40" t="s">
        <v>8</v>
      </c>
      <c r="B42" s="41">
        <f>COUNTIFS('Mortgage Originator'!$B$24:$B$159,B$2,'Mortgage Originator'!$G$24:$G$159,$A42)</f>
        <v>0</v>
      </c>
      <c r="C42" s="41">
        <f>COUNTIFS('Mortgage Originator'!$B$24:$B$159,D$2,'Mortgage Originator'!$G$24:$G$159,$A42)</f>
        <v>0</v>
      </c>
      <c r="D42" s="41">
        <f>COUNTIFS('Mortgage Originator'!$B$24:$B$159,F$2,'Mortgage Originator'!$G$24:$G$159,$A42)</f>
        <v>0</v>
      </c>
      <c r="E42" s="41">
        <f t="shared" ref="E42:E47" si="35">B42+C42+D42</f>
        <v>0</v>
      </c>
      <c r="F42" s="234"/>
      <c r="G42" s="231" t="s">
        <v>7</v>
      </c>
      <c r="H42" s="232"/>
      <c r="I42" s="41">
        <f>COUNTIFS('Estate Planning'!$B$24:$B$159,B$2,'Estate Planning'!$G$24:$G$159,$G42)</f>
        <v>0</v>
      </c>
      <c r="J42" s="41">
        <f>COUNTIFS('Estate Planning'!$B$24:$B$159,D$2,'Estate Planning'!$G$24:$G$159,$G42)</f>
        <v>0</v>
      </c>
      <c r="K42" s="41">
        <f>COUNTIFS('Estate Planning'!$B$24:$B$159,F$2,'Estate Planning'!$G$24:$G$159,$G42)</f>
        <v>0</v>
      </c>
      <c r="L42" s="41">
        <f t="shared" ref="L42:L47" si="36">I42+J42+K42</f>
        <v>0</v>
      </c>
      <c r="M42" s="234"/>
      <c r="N42" s="231" t="s">
        <v>7</v>
      </c>
      <c r="O42" s="232"/>
      <c r="P42" s="41">
        <f>COUNTIFS('Financial Advisor'!$B$24:$B$162,B$2,'Financial Advisor'!$G$24:$G$162,$N42)</f>
        <v>0</v>
      </c>
      <c r="Q42" s="41">
        <f>COUNTIFS('Financial Advisor'!$B$24:$B$162,D$2,'Financial Advisor'!$G$24:$G$162,$N42)</f>
        <v>0</v>
      </c>
      <c r="R42" s="41">
        <f>COUNTIFS('Financial Advisor'!$B$24:$B$162,F$2,'Financial Advisor'!$G$24:$G$162,$N42)</f>
        <v>0</v>
      </c>
      <c r="S42" s="41">
        <f t="shared" ref="S42:S47" si="37">P42+Q42+R42</f>
        <v>0</v>
      </c>
      <c r="T42" s="102" t="s">
        <v>27</v>
      </c>
      <c r="U42" s="103">
        <f>COUNTIFS('Mortgage Originator'!$B$24:$B$159,U$2,'Mortgage Originator'!$G$24:$G$159,$T42)</f>
        <v>0</v>
      </c>
      <c r="V42" s="103">
        <f>COUNTIFS('Mortgage Originator'!$B$24:$B$159,W$2,'Mortgage Originator'!$G$24:$G$159,$T42)</f>
        <v>0</v>
      </c>
      <c r="W42" s="103">
        <f>COUNTIFS('Mortgage Originator'!$B$24:$B$159,Y$2,'Mortgage Originator'!$G$24:$G$159,$T42)</f>
        <v>0</v>
      </c>
      <c r="X42" s="108">
        <f t="shared" ref="X42:X47" si="38">U42+V42+W42</f>
        <v>0</v>
      </c>
      <c r="Z42" s="271" t="s">
        <v>26</v>
      </c>
      <c r="AA42" s="234"/>
      <c r="AB42" s="103">
        <f>COUNTIFS('Estate Planning'!$B$11:$B$146,U$2,'Estate Planning'!$G$11:$G$146,$Z42)</f>
        <v>0</v>
      </c>
      <c r="AC42" s="103">
        <f>COUNTIFS('Estate Planning'!$B$11:$B$146,W$2,'Estate Planning'!$G$11:$G$146,$Z42)</f>
        <v>0</v>
      </c>
      <c r="AD42" s="103">
        <f>COUNTIFS('Estate Planning'!$B$11:$B$146,Y$2,'Estate Planning'!$G$11:$G$146,$Z42)</f>
        <v>0</v>
      </c>
      <c r="AE42" s="108">
        <f t="shared" ref="AE42:AE47" si="39">AB42+AC42+AD42</f>
        <v>0</v>
      </c>
      <c r="AG42" s="257" t="s">
        <v>26</v>
      </c>
      <c r="AH42" s="234"/>
      <c r="AI42" s="103">
        <f>COUNTIFS('Financial Advisor'!$B$11:$B$149,U$2,'Financial Advisor'!$G$11:$G$149,$AG42)</f>
        <v>0</v>
      </c>
      <c r="AJ42" s="103">
        <f>COUNTIFS('Financial Advisor'!$B$11:$B$149,W$2,'Financial Advisor'!$G$11:$G$149,$AG42)</f>
        <v>0</v>
      </c>
      <c r="AK42" s="103">
        <f>COUNTIFS('Financial Advisor'!$B$11:$B$149,Y$2,'Financial Advisor'!$G$11:$G$149,$AG42)</f>
        <v>0</v>
      </c>
      <c r="AL42" s="108">
        <f t="shared" ref="AL42:AL47" si="40">AI42+AJ42+AK42</f>
        <v>0</v>
      </c>
    </row>
    <row r="43" spans="1:38" ht="15.75" customHeight="1">
      <c r="A43" s="40" t="s">
        <v>9</v>
      </c>
      <c r="B43" s="41">
        <f>COUNTIFS('Mortgage Originator'!$B$24:$B$159,B$2,'Mortgage Originator'!$G$24:$G$159,$A43)</f>
        <v>0</v>
      </c>
      <c r="C43" s="41">
        <f>COUNTIFS('Mortgage Originator'!$B$24:$B$159,D$2,'Mortgage Originator'!$G$24:$G$159,$A43)</f>
        <v>0</v>
      </c>
      <c r="D43" s="41">
        <f>COUNTIFS('Mortgage Originator'!$B$24:$B$159,F$2,'Mortgage Originator'!$G$24:$G$159,$A43)</f>
        <v>0</v>
      </c>
      <c r="E43" s="41">
        <f t="shared" si="35"/>
        <v>0</v>
      </c>
      <c r="F43" s="234"/>
      <c r="G43" s="231" t="s">
        <v>9</v>
      </c>
      <c r="H43" s="232"/>
      <c r="I43" s="41">
        <f>COUNTIFS('Estate Planning'!$B$24:$B$159,B$2,'Estate Planning'!$G$24:$G$159,$G43)</f>
        <v>0</v>
      </c>
      <c r="J43" s="41">
        <f>COUNTIFS('Estate Planning'!$B$24:$B$159,D$2,'Estate Planning'!$G$24:$G$159,$G43)</f>
        <v>0</v>
      </c>
      <c r="K43" s="41">
        <f>COUNTIFS('Estate Planning'!$B$24:$B$159,F$2,'Estate Planning'!$G$24:$G$159,$G43)</f>
        <v>0</v>
      </c>
      <c r="L43" s="41">
        <f t="shared" si="36"/>
        <v>0</v>
      </c>
      <c r="M43" s="234"/>
      <c r="N43" s="231" t="s">
        <v>8</v>
      </c>
      <c r="O43" s="232"/>
      <c r="P43" s="41">
        <f>COUNTIFS('Financial Advisor'!$B$24:$B$162,B$2,'Financial Advisor'!$G$24:$G$162,$N43)</f>
        <v>0</v>
      </c>
      <c r="Q43" s="41">
        <f>COUNTIFS('Financial Advisor'!$B$24:$B$162,D$2,'Financial Advisor'!$G$24:$G$162,$N43)</f>
        <v>0</v>
      </c>
      <c r="R43" s="41">
        <f>COUNTIFS('Financial Advisor'!$B$24:$B$162,F$2,'Financial Advisor'!$G$24:$G$162,$N43)</f>
        <v>0</v>
      </c>
      <c r="S43" s="41">
        <f t="shared" si="37"/>
        <v>0</v>
      </c>
      <c r="T43" s="102" t="s">
        <v>28</v>
      </c>
      <c r="U43" s="103">
        <f>COUNTIFS('Mortgage Originator'!$B$24:$B$159,U$2,'Mortgage Originator'!$G$24:$G$159,$T43)</f>
        <v>0</v>
      </c>
      <c r="V43" s="103">
        <f>COUNTIFS('Mortgage Originator'!$B$24:$B$159,W$2,'Mortgage Originator'!$G$24:$G$159,$T43)</f>
        <v>0</v>
      </c>
      <c r="W43" s="103">
        <f>COUNTIFS('Mortgage Originator'!$B$24:$B$159,Y$2,'Mortgage Originator'!$G$24:$G$159,$T43)</f>
        <v>0</v>
      </c>
      <c r="X43" s="108">
        <f t="shared" si="38"/>
        <v>0</v>
      </c>
      <c r="Z43" s="257" t="s">
        <v>28</v>
      </c>
      <c r="AA43" s="234"/>
      <c r="AB43" s="103">
        <f>COUNTIFS('Estate Planning'!$B$11:$B$146,U$2,'Estate Planning'!$G$11:$G$146,$Z43)</f>
        <v>0</v>
      </c>
      <c r="AC43" s="103">
        <f>COUNTIFS('Estate Planning'!$B$11:$B$146,W$2,'Estate Planning'!$G$11:$G$146,$Z43)</f>
        <v>0</v>
      </c>
      <c r="AD43" s="103">
        <f>COUNTIFS('Estate Planning'!$B$11:$B$146,Y$2,'Estate Planning'!$G$11:$G$146,$Z43)</f>
        <v>0</v>
      </c>
      <c r="AE43" s="108">
        <f t="shared" si="39"/>
        <v>0</v>
      </c>
      <c r="AG43" s="257" t="s">
        <v>27</v>
      </c>
      <c r="AH43" s="234"/>
      <c r="AI43" s="103">
        <f>COUNTIFS('Financial Advisor'!$B$11:$B$149,U$2,'Financial Advisor'!$G$11:$G$149,$AG43)</f>
        <v>0</v>
      </c>
      <c r="AJ43" s="103">
        <f>COUNTIFS('Financial Advisor'!$B$11:$B$149,W$2,'Financial Advisor'!$G$11:$G$149,$AG43)</f>
        <v>0</v>
      </c>
      <c r="AK43" s="103">
        <f>COUNTIFS('Financial Advisor'!$B$11:$B$149,Y$2,'Financial Advisor'!$G$11:$G$149,$AG43)</f>
        <v>0</v>
      </c>
      <c r="AL43" s="108">
        <f t="shared" si="40"/>
        <v>0</v>
      </c>
    </row>
    <row r="44" spans="1:38" ht="15.75" customHeight="1">
      <c r="A44" s="40" t="s">
        <v>10</v>
      </c>
      <c r="B44" s="41">
        <f>COUNTIFS('Mortgage Originator'!$B$24:$B$159,B$2,'Mortgage Originator'!$G$24:$G$159,$A44)</f>
        <v>0</v>
      </c>
      <c r="C44" s="41">
        <f>COUNTIFS('Mortgage Originator'!$B$24:$B$159,D$2,'Mortgage Originator'!$G$24:$G$159,$A44)</f>
        <v>0</v>
      </c>
      <c r="D44" s="41">
        <f>COUNTIFS('Mortgage Originator'!$B$24:$B$159,F$2,'Mortgage Originator'!$G$24:$G$159,$A44)</f>
        <v>0</v>
      </c>
      <c r="E44" s="41">
        <f t="shared" si="35"/>
        <v>0</v>
      </c>
      <c r="F44" s="234"/>
      <c r="G44" s="231" t="s">
        <v>10</v>
      </c>
      <c r="H44" s="232"/>
      <c r="I44" s="41">
        <f>COUNTIFS('Estate Planning'!$B$24:$B$159,B$2,'Estate Planning'!$G$24:$G$159,$G44)</f>
        <v>0</v>
      </c>
      <c r="J44" s="41">
        <f>COUNTIFS('Estate Planning'!$B$24:$B$159,D$2,'Estate Planning'!$G$24:$G$159,$G44)</f>
        <v>0</v>
      </c>
      <c r="K44" s="41">
        <f>COUNTIFS('Estate Planning'!$B$24:$B$159,F$2,'Estate Planning'!$G$24:$G$159,$G44)</f>
        <v>0</v>
      </c>
      <c r="L44" s="41">
        <f t="shared" si="36"/>
        <v>0</v>
      </c>
      <c r="M44" s="234"/>
      <c r="N44" s="231" t="s">
        <v>10</v>
      </c>
      <c r="O44" s="232"/>
      <c r="P44" s="41">
        <f>COUNTIFS('Financial Advisor'!$B$24:$B$162,B$2,'Financial Advisor'!$G$24:$G$162,$N44)</f>
        <v>0</v>
      </c>
      <c r="Q44" s="41">
        <f>COUNTIFS('Financial Advisor'!$B$24:$B$162,D$2,'Financial Advisor'!$G$24:$G$162,$N44)</f>
        <v>0</v>
      </c>
      <c r="R44" s="41">
        <f>COUNTIFS('Financial Advisor'!$B$24:$B$162,F$2,'Financial Advisor'!$G$24:$G$162,$N44)</f>
        <v>0</v>
      </c>
      <c r="S44" s="41">
        <f t="shared" si="37"/>
        <v>0</v>
      </c>
      <c r="T44" s="102" t="s">
        <v>29</v>
      </c>
      <c r="U44" s="103">
        <f>COUNTIFS('Mortgage Originator'!$B$24:$B$159,U$2,'Mortgage Originator'!$G$24:$G$159,$T44)</f>
        <v>0</v>
      </c>
      <c r="V44" s="103">
        <f>COUNTIFS('Mortgage Originator'!$B$24:$B$159,W$2,'Mortgage Originator'!$G$24:$G$159,$T44)</f>
        <v>0</v>
      </c>
      <c r="W44" s="103">
        <f>COUNTIFS('Mortgage Originator'!$B$24:$B$159,Y$2,'Mortgage Originator'!$G$24:$G$159,$T44)</f>
        <v>0</v>
      </c>
      <c r="X44" s="108">
        <f t="shared" si="38"/>
        <v>0</v>
      </c>
      <c r="Z44" s="257" t="s">
        <v>29</v>
      </c>
      <c r="AA44" s="234"/>
      <c r="AB44" s="103">
        <f>COUNTIFS('Estate Planning'!$B$11:$B$146,U$2,'Estate Planning'!$G$11:$G$146,$Z44)</f>
        <v>0</v>
      </c>
      <c r="AC44" s="103">
        <f>COUNTIFS('Estate Planning'!$B$11:$B$146,W$2,'Estate Planning'!$G$11:$G$146,$Z44)</f>
        <v>0</v>
      </c>
      <c r="AD44" s="103">
        <f>COUNTIFS('Estate Planning'!$B$11:$B$146,Y$2,'Estate Planning'!$G$11:$G$146,$Z44)</f>
        <v>0</v>
      </c>
      <c r="AE44" s="108">
        <f t="shared" si="39"/>
        <v>0</v>
      </c>
      <c r="AG44" s="257" t="s">
        <v>29</v>
      </c>
      <c r="AH44" s="234"/>
      <c r="AI44" s="103">
        <f>COUNTIFS('Financial Advisor'!$B$11:$B$149,U$2,'Financial Advisor'!$G$11:$G$149,$AG44)</f>
        <v>0</v>
      </c>
      <c r="AJ44" s="103">
        <f>COUNTIFS('Financial Advisor'!$B$11:$B$149,W$2,'Financial Advisor'!$G$11:$G$149,$AG44)</f>
        <v>0</v>
      </c>
      <c r="AK44" s="103">
        <f>COUNTIFS('Financial Advisor'!$B$11:$B$149,Y$2,'Financial Advisor'!$G$11:$G$149,$AG44)</f>
        <v>0</v>
      </c>
      <c r="AL44" s="108">
        <f t="shared" si="40"/>
        <v>0</v>
      </c>
    </row>
    <row r="45" spans="1:38" ht="15.75" customHeight="1">
      <c r="A45" s="40" t="s">
        <v>11</v>
      </c>
      <c r="B45" s="41">
        <f>COUNTIFS('Mortgage Originator'!$B$24:$B$159,B$2,'Mortgage Originator'!$G$24:$G$159,$A45)</f>
        <v>0</v>
      </c>
      <c r="C45" s="41">
        <f>COUNTIFS('Mortgage Originator'!$B$24:$B$159,D$2,'Mortgage Originator'!$G$24:$G$159,$A45)</f>
        <v>0</v>
      </c>
      <c r="D45" s="41">
        <f>COUNTIFS('Mortgage Originator'!$B$24:$B$159,F$2,'Mortgage Originator'!$G$24:$G$159,$A45)</f>
        <v>0</v>
      </c>
      <c r="E45" s="41">
        <f t="shared" si="35"/>
        <v>0</v>
      </c>
      <c r="F45" s="234"/>
      <c r="G45" s="231" t="s">
        <v>11</v>
      </c>
      <c r="H45" s="232"/>
      <c r="I45" s="41">
        <f>COUNTIFS('Estate Planning'!$B$24:$B$159,B$2,'Estate Planning'!$G$24:$G$159,$G45)</f>
        <v>0</v>
      </c>
      <c r="J45" s="41">
        <f>COUNTIFS('Estate Planning'!$B$24:$B$159,D$2,'Estate Planning'!$G$24:$G$159,$G45)</f>
        <v>0</v>
      </c>
      <c r="K45" s="41">
        <f>COUNTIFS('Estate Planning'!$B$24:$B$159,F$2,'Estate Planning'!$G$24:$G$159,$G45)</f>
        <v>0</v>
      </c>
      <c r="L45" s="41">
        <f t="shared" si="36"/>
        <v>0</v>
      </c>
      <c r="M45" s="234"/>
      <c r="N45" s="231" t="s">
        <v>11</v>
      </c>
      <c r="O45" s="232"/>
      <c r="P45" s="41">
        <f>COUNTIFS('Financial Advisor'!$B$24:$B$162,B$2,'Financial Advisor'!$G$24:$G$162,$N45)</f>
        <v>0</v>
      </c>
      <c r="Q45" s="41">
        <f>COUNTIFS('Financial Advisor'!$B$24:$B$162,D$2,'Financial Advisor'!$G$24:$G$162,$N45)</f>
        <v>0</v>
      </c>
      <c r="R45" s="41">
        <f>COUNTIFS('Financial Advisor'!$B$24:$B$162,F$2,'Financial Advisor'!$G$24:$G$162,$N45)</f>
        <v>0</v>
      </c>
      <c r="S45" s="41">
        <f t="shared" si="37"/>
        <v>0</v>
      </c>
      <c r="T45" s="102" t="s">
        <v>30</v>
      </c>
      <c r="U45" s="103">
        <f>COUNTIFS('Mortgage Originator'!$B$24:$B$159,U$2,'Mortgage Originator'!$G$24:$G$159,$T45)</f>
        <v>0</v>
      </c>
      <c r="V45" s="103">
        <f>COUNTIFS('Mortgage Originator'!$B$24:$B$159,W$2,'Mortgage Originator'!$G$24:$G$159,$T45)</f>
        <v>0</v>
      </c>
      <c r="W45" s="103">
        <f>COUNTIFS('Mortgage Originator'!$B$24:$B$159,Y$2,'Mortgage Originator'!$G$24:$G$159,$T45)</f>
        <v>0</v>
      </c>
      <c r="X45" s="108">
        <f t="shared" si="38"/>
        <v>0</v>
      </c>
      <c r="Z45" s="257" t="s">
        <v>30</v>
      </c>
      <c r="AA45" s="234"/>
      <c r="AB45" s="103">
        <f>COUNTIFS('Estate Planning'!$B$11:$B$146,U$2,'Estate Planning'!$G$11:$G$146,$Z45)</f>
        <v>0</v>
      </c>
      <c r="AC45" s="103">
        <f>COUNTIFS('Estate Planning'!$B$11:$B$146,W$2,'Estate Planning'!$G$11:$G$146,$Z45)</f>
        <v>0</v>
      </c>
      <c r="AD45" s="103">
        <f>COUNTIFS('Estate Planning'!$B$11:$B$146,Y$2,'Estate Planning'!$G$11:$G$146,$Z45)</f>
        <v>0</v>
      </c>
      <c r="AE45" s="108">
        <f t="shared" si="39"/>
        <v>0</v>
      </c>
      <c r="AG45" s="257" t="s">
        <v>30</v>
      </c>
      <c r="AH45" s="234"/>
      <c r="AI45" s="103">
        <f>COUNTIFS('Financial Advisor'!$B$11:$B$149,U$2,'Financial Advisor'!$G$11:$G$149,$AG45)</f>
        <v>0</v>
      </c>
      <c r="AJ45" s="103">
        <f>COUNTIFS('Financial Advisor'!$B$11:$B$149,W$2,'Financial Advisor'!$G$11:$G$149,$AG45)</f>
        <v>0</v>
      </c>
      <c r="AK45" s="103">
        <f>COUNTIFS('Financial Advisor'!$B$11:$B$149,Y$2,'Financial Advisor'!$G$11:$G$149,$AG45)</f>
        <v>0</v>
      </c>
      <c r="AL45" s="108">
        <f t="shared" si="40"/>
        <v>0</v>
      </c>
    </row>
    <row r="46" spans="1:38" ht="15.75" customHeight="1">
      <c r="A46" s="40" t="s">
        <v>12</v>
      </c>
      <c r="B46" s="41">
        <f>COUNTIFS('Mortgage Originator'!$B$24:$B$159,B$2,'Mortgage Originator'!$G$24:$G$159,$A46)</f>
        <v>0</v>
      </c>
      <c r="C46" s="41">
        <f>COUNTIFS('Mortgage Originator'!$B$24:$B$159,D$2,'Mortgage Originator'!$G$24:$G$159,$A46)</f>
        <v>0</v>
      </c>
      <c r="D46" s="41">
        <f>COUNTIFS('Mortgage Originator'!$B$24:$B$159,F$2,'Mortgage Originator'!$G$24:$G$159,$A46)</f>
        <v>0</v>
      </c>
      <c r="E46" s="41">
        <f t="shared" si="35"/>
        <v>0</v>
      </c>
      <c r="F46" s="234"/>
      <c r="G46" s="231" t="s">
        <v>12</v>
      </c>
      <c r="H46" s="232"/>
      <c r="I46" s="41">
        <f>COUNTIFS('Estate Planning'!$B$24:$B$159,B$2,'Estate Planning'!$G$24:$G$159,$G46)</f>
        <v>0</v>
      </c>
      <c r="J46" s="41">
        <f>COUNTIFS('Estate Planning'!$B$24:$B$159,D$2,'Estate Planning'!$G$24:$G$159,$G46)</f>
        <v>0</v>
      </c>
      <c r="K46" s="41">
        <f>COUNTIFS('Estate Planning'!$B$24:$B$159,F$2,'Estate Planning'!$G$24:$G$159,$G46)</f>
        <v>0</v>
      </c>
      <c r="L46" s="41">
        <f t="shared" si="36"/>
        <v>0</v>
      </c>
      <c r="M46" s="234"/>
      <c r="N46" s="231" t="s">
        <v>12</v>
      </c>
      <c r="O46" s="232"/>
      <c r="P46" s="41">
        <f>COUNTIFS('Financial Advisor'!$B$24:$B$162,B$2,'Financial Advisor'!$G$24:$G$162,$N46)</f>
        <v>0</v>
      </c>
      <c r="Q46" s="41">
        <f>COUNTIFS('Financial Advisor'!$B$24:$B$162,D$2,'Financial Advisor'!$G$24:$G$162,$N46)</f>
        <v>0</v>
      </c>
      <c r="R46" s="41">
        <f>COUNTIFS('Financial Advisor'!$B$24:$B$162,F$2,'Financial Advisor'!$G$24:$G$162,$N46)</f>
        <v>0</v>
      </c>
      <c r="S46" s="41">
        <f t="shared" si="37"/>
        <v>0</v>
      </c>
      <c r="T46" s="102" t="s">
        <v>31</v>
      </c>
      <c r="U46" s="103">
        <f>COUNTIFS('Mortgage Originator'!$B$24:$B$159,U$2,'Mortgage Originator'!$G$24:$G$159,$T46)</f>
        <v>0</v>
      </c>
      <c r="V46" s="103">
        <f>COUNTIFS('Mortgage Originator'!$B$24:$B$159,W$2,'Mortgage Originator'!$G$24:$G$159,$T46)</f>
        <v>0</v>
      </c>
      <c r="W46" s="103">
        <f>COUNTIFS('Mortgage Originator'!$B$24:$B$159,Y$2,'Mortgage Originator'!$G$24:$G$159,$T46)</f>
        <v>0</v>
      </c>
      <c r="X46" s="108">
        <f t="shared" si="38"/>
        <v>0</v>
      </c>
      <c r="Z46" s="257" t="s">
        <v>31</v>
      </c>
      <c r="AA46" s="234"/>
      <c r="AB46" s="103">
        <f>COUNTIFS('Estate Planning'!$B$11:$B$146,U$2,'Estate Planning'!$G$11:$G$146,$Z46)</f>
        <v>0</v>
      </c>
      <c r="AC46" s="103">
        <f>COUNTIFS('Estate Planning'!$B$11:$B$146,W$2,'Estate Planning'!$G$11:$G$146,$Z46)</f>
        <v>0</v>
      </c>
      <c r="AD46" s="103">
        <f>COUNTIFS('Estate Planning'!$B$11:$B$146,Y$2,'Estate Planning'!$G$11:$G$146,$Z46)</f>
        <v>0</v>
      </c>
      <c r="AE46" s="108">
        <f t="shared" si="39"/>
        <v>0</v>
      </c>
      <c r="AG46" s="257" t="s">
        <v>31</v>
      </c>
      <c r="AH46" s="234"/>
      <c r="AI46" s="103">
        <f>COUNTIFS('Financial Advisor'!$B$11:$B$149,U$2,'Financial Advisor'!$G$11:$G$149,$AG46)</f>
        <v>0</v>
      </c>
      <c r="AJ46" s="103">
        <f>COUNTIFS('Financial Advisor'!$B$11:$B$149,W$2,'Financial Advisor'!$G$11:$G$149,$AG46)</f>
        <v>0</v>
      </c>
      <c r="AK46" s="103">
        <f>COUNTIFS('Financial Advisor'!$B$11:$B$149,Y$2,'Financial Advisor'!$G$11:$G$149,$AG46)</f>
        <v>0</v>
      </c>
      <c r="AL46" s="108">
        <f t="shared" si="40"/>
        <v>0</v>
      </c>
    </row>
    <row r="47" spans="1:38" ht="15.75" customHeight="1">
      <c r="A47" s="40" t="s">
        <v>18</v>
      </c>
      <c r="B47" s="41">
        <f>COUNTIFS('Mortgage Originator'!$B$24:$B$159,B$2,'Mortgage Originator'!$G$24:$G$159,$A47)</f>
        <v>0</v>
      </c>
      <c r="C47" s="41">
        <f>COUNTIFS('Mortgage Originator'!$B$24:$B$159,D$2,'Mortgage Originator'!$G$24:$G$159,$A47)</f>
        <v>0</v>
      </c>
      <c r="D47" s="41">
        <f>COUNTIFS('Mortgage Originator'!$B$24:$B$159,F$2,'Mortgage Originator'!$G$24:$G$159,$A47)</f>
        <v>0</v>
      </c>
      <c r="E47" s="41">
        <f t="shared" si="35"/>
        <v>0</v>
      </c>
      <c r="F47" s="234"/>
      <c r="G47" s="231" t="s">
        <v>18</v>
      </c>
      <c r="H47" s="232"/>
      <c r="I47" s="41">
        <f>COUNTIFS('Estate Planning'!$B$24:$B$159,B$2,'Estate Planning'!$G$24:$G$159,$G47)</f>
        <v>0</v>
      </c>
      <c r="J47" s="41">
        <f>COUNTIFS('Estate Planning'!$B$24:$B$159,D$2,'Estate Planning'!$G$24:$G$159,$G47)</f>
        <v>0</v>
      </c>
      <c r="K47" s="41">
        <f>COUNTIFS('Estate Planning'!$B$24:$B$159,F$2,'Estate Planning'!$G$24:$G$159,$G47)</f>
        <v>0</v>
      </c>
      <c r="L47" s="41">
        <f t="shared" si="36"/>
        <v>0</v>
      </c>
      <c r="M47" s="234"/>
      <c r="N47" s="231" t="s">
        <v>18</v>
      </c>
      <c r="O47" s="232"/>
      <c r="P47" s="41">
        <f>COUNTIFS('Financial Advisor'!$B$24:$B$162,B$2,'Financial Advisor'!$G$24:$G$162,$N47)</f>
        <v>0</v>
      </c>
      <c r="Q47" s="41">
        <f>COUNTIFS('Financial Advisor'!$B$24:$B$162,D$2,'Financial Advisor'!$G$24:$G$162,$N47)</f>
        <v>0</v>
      </c>
      <c r="R47" s="41">
        <f>COUNTIFS('Financial Advisor'!$B$24:$B$162,F$2,'Financial Advisor'!$G$24:$G$162,$N47)</f>
        <v>0</v>
      </c>
      <c r="S47" s="41">
        <f t="shared" si="37"/>
        <v>0</v>
      </c>
      <c r="T47" s="125" t="s">
        <v>32</v>
      </c>
      <c r="U47" s="115">
        <f>COUNTIFS('Mortgage Originator'!$B$24:$B$159,U$2,'Mortgage Originator'!$G$24:$G$159,$T47)</f>
        <v>0</v>
      </c>
      <c r="V47" s="115">
        <f>COUNTIFS('Mortgage Originator'!$B$24:$B$159,W$2,'Mortgage Originator'!$G$24:$G$159,$T47)</f>
        <v>0</v>
      </c>
      <c r="W47" s="115">
        <f>COUNTIFS('Mortgage Originator'!$B$24:$B$159,Y$2,'Mortgage Originator'!$G$24:$G$159,$T47)</f>
        <v>0</v>
      </c>
      <c r="X47" s="116">
        <f t="shared" si="38"/>
        <v>0</v>
      </c>
      <c r="Z47" s="268" t="s">
        <v>32</v>
      </c>
      <c r="AA47" s="269"/>
      <c r="AB47" s="115">
        <f>COUNTIFS('Estate Planning'!$B$11:$B$146,U$2,'Estate Planning'!$G$11:$G$146,$Z47)</f>
        <v>0</v>
      </c>
      <c r="AC47" s="115">
        <f>COUNTIFS('Estate Planning'!$B$11:$B$146,W$2,'Estate Planning'!$G$11:$G$146,$Z47)</f>
        <v>0</v>
      </c>
      <c r="AD47" s="115">
        <f>COUNTIFS('Estate Planning'!$B$11:$B$146,Y$2,'Estate Planning'!$G$11:$G$146,$Z47)</f>
        <v>0</v>
      </c>
      <c r="AE47" s="116">
        <f t="shared" si="39"/>
        <v>0</v>
      </c>
      <c r="AG47" s="268" t="s">
        <v>32</v>
      </c>
      <c r="AH47" s="269"/>
      <c r="AI47" s="115">
        <f>COUNTIFS('Financial Advisor'!$B$11:$B$149,U$2,'Financial Advisor'!$G$11:$G$149,$AG47)</f>
        <v>0</v>
      </c>
      <c r="AJ47" s="115">
        <f>COUNTIFS('Financial Advisor'!$B$11:$B$149,W$2,'Financial Advisor'!$G$11:$G$149,$AG47)</f>
        <v>0</v>
      </c>
      <c r="AK47" s="115">
        <f>COUNTIFS('Financial Advisor'!$B$11:$B$149,Y$2,'Financial Advisor'!$G$11:$G$149,$AG47)</f>
        <v>0</v>
      </c>
      <c r="AL47" s="116">
        <f t="shared" si="40"/>
        <v>0</v>
      </c>
    </row>
    <row r="48" spans="1:38" ht="15.75" customHeight="1">
      <c r="A48" s="42" t="s">
        <v>14</v>
      </c>
      <c r="B48" s="42">
        <f t="shared" ref="B48:E48" si="41">SUM(B42:B47)</f>
        <v>0</v>
      </c>
      <c r="C48" s="42">
        <f t="shared" si="41"/>
        <v>0</v>
      </c>
      <c r="D48" s="42">
        <f t="shared" si="41"/>
        <v>0</v>
      </c>
      <c r="E48" s="42">
        <f t="shared" si="41"/>
        <v>0</v>
      </c>
      <c r="F48" s="234"/>
      <c r="G48" s="237" t="s">
        <v>14</v>
      </c>
      <c r="H48" s="234"/>
      <c r="I48" s="42">
        <f t="shared" ref="I48:L48" si="42">SUM(I42:I47)</f>
        <v>0</v>
      </c>
      <c r="J48" s="42">
        <f t="shared" si="42"/>
        <v>0</v>
      </c>
      <c r="K48" s="42">
        <f t="shared" si="42"/>
        <v>0</v>
      </c>
      <c r="L48" s="42">
        <f t="shared" si="42"/>
        <v>0</v>
      </c>
      <c r="M48" s="234"/>
      <c r="N48" s="237" t="s">
        <v>14</v>
      </c>
      <c r="O48" s="234"/>
      <c r="P48" s="42">
        <f t="shared" ref="P48:S48" si="43">SUM(P42:P47)</f>
        <v>0</v>
      </c>
      <c r="Q48" s="42">
        <f t="shared" si="43"/>
        <v>0</v>
      </c>
      <c r="R48" s="42">
        <f t="shared" si="43"/>
        <v>0</v>
      </c>
      <c r="S48" s="42">
        <f t="shared" si="43"/>
        <v>0</v>
      </c>
      <c r="T48" s="118" t="s">
        <v>14</v>
      </c>
      <c r="U48" s="42">
        <f t="shared" ref="U48:X48" si="44">SUM(U42:U47)</f>
        <v>0</v>
      </c>
      <c r="V48" s="42">
        <f t="shared" si="44"/>
        <v>0</v>
      </c>
      <c r="W48" s="42">
        <f t="shared" si="44"/>
        <v>0</v>
      </c>
      <c r="X48" s="42">
        <f t="shared" si="44"/>
        <v>0</v>
      </c>
      <c r="Y48" s="119"/>
      <c r="Z48" s="119"/>
      <c r="AA48" s="119" t="s">
        <v>14</v>
      </c>
      <c r="AB48" s="42">
        <f t="shared" ref="AB48:AE48" si="45">SUM(AB42:AB47)</f>
        <v>0</v>
      </c>
      <c r="AC48" s="42">
        <f t="shared" si="45"/>
        <v>0</v>
      </c>
      <c r="AD48" s="42">
        <f t="shared" si="45"/>
        <v>0</v>
      </c>
      <c r="AE48" s="42">
        <f t="shared" si="45"/>
        <v>0</v>
      </c>
      <c r="AF48" s="119"/>
      <c r="AG48" s="119"/>
      <c r="AH48" s="119" t="s">
        <v>14</v>
      </c>
      <c r="AI48" s="42">
        <f t="shared" ref="AI48:AL48" si="46">SUM(AI42:AI47)</f>
        <v>0</v>
      </c>
      <c r="AJ48" s="42">
        <f t="shared" si="46"/>
        <v>0</v>
      </c>
      <c r="AK48" s="42">
        <f t="shared" si="46"/>
        <v>0</v>
      </c>
      <c r="AL48" s="42">
        <f t="shared" si="46"/>
        <v>0</v>
      </c>
    </row>
    <row r="49" spans="1:38" ht="15.75" customHeight="1">
      <c r="A49" s="243"/>
      <c r="B49" s="234"/>
      <c r="C49" s="234"/>
      <c r="D49" s="234"/>
      <c r="E49" s="234"/>
      <c r="F49" s="234"/>
      <c r="G49" s="233"/>
      <c r="H49" s="234"/>
      <c r="I49" s="234"/>
      <c r="J49" s="234"/>
      <c r="K49" s="234"/>
      <c r="L49" s="234"/>
      <c r="M49" s="234"/>
      <c r="N49" s="233"/>
      <c r="O49" s="234"/>
      <c r="P49" s="234"/>
      <c r="Q49" s="234"/>
      <c r="R49" s="234"/>
      <c r="S49" s="234"/>
      <c r="T49" s="47"/>
      <c r="U49" s="44"/>
      <c r="V49" s="44"/>
      <c r="W49" s="44"/>
      <c r="X49" s="44"/>
      <c r="AA49" s="1"/>
      <c r="AB49" s="44"/>
      <c r="AC49" s="44"/>
      <c r="AD49" s="44"/>
      <c r="AE49" s="44"/>
      <c r="AH49" s="1"/>
      <c r="AI49" s="44"/>
      <c r="AJ49" s="44"/>
      <c r="AK49" s="44"/>
      <c r="AL49" s="44"/>
    </row>
    <row r="50" spans="1:38" ht="15.75" customHeight="1">
      <c r="A50" s="38" t="s">
        <v>10</v>
      </c>
      <c r="B50" s="39" t="str">
        <f>$B$13</f>
        <v>Jul</v>
      </c>
      <c r="C50" s="39" t="str">
        <f>$C$13</f>
        <v>Aug</v>
      </c>
      <c r="D50" s="39" t="str">
        <f>$D$13</f>
        <v>Sept</v>
      </c>
      <c r="E50" s="39" t="str">
        <f>$E$13</f>
        <v>Q3</v>
      </c>
      <c r="F50" s="234"/>
      <c r="G50" s="235" t="s">
        <v>11</v>
      </c>
      <c r="H50" s="232"/>
      <c r="I50" s="39" t="str">
        <f>$B$13</f>
        <v>Jul</v>
      </c>
      <c r="J50" s="39" t="str">
        <f>$C$13</f>
        <v>Aug</v>
      </c>
      <c r="K50" s="39" t="str">
        <f>$D$13</f>
        <v>Sept</v>
      </c>
      <c r="L50" s="39" t="str">
        <f>$E$13</f>
        <v>Q3</v>
      </c>
      <c r="M50" s="234"/>
      <c r="N50" s="235" t="s">
        <v>12</v>
      </c>
      <c r="O50" s="232"/>
      <c r="P50" s="39" t="str">
        <f>$B$13</f>
        <v>Jul</v>
      </c>
      <c r="Q50" s="39" t="str">
        <f>$C$13</f>
        <v>Aug</v>
      </c>
      <c r="R50" s="39" t="str">
        <f>$D$13</f>
        <v>Sept</v>
      </c>
      <c r="S50" s="39" t="str">
        <f>$E$13</f>
        <v>Q3</v>
      </c>
      <c r="T50" s="101" t="s">
        <v>39</v>
      </c>
      <c r="U50" s="98" t="str">
        <f>$U$13</f>
        <v>Oct</v>
      </c>
      <c r="V50" s="98" t="str">
        <f>$V$13</f>
        <v>Nov</v>
      </c>
      <c r="W50" s="98" t="str">
        <f>$W$13</f>
        <v>Dec</v>
      </c>
      <c r="X50" s="99" t="str">
        <f>$X$13</f>
        <v>Q4</v>
      </c>
      <c r="Y50" s="95"/>
      <c r="Z50" s="96"/>
      <c r="AA50" s="101" t="s">
        <v>40</v>
      </c>
      <c r="AB50" s="98" t="str">
        <f>$U$13</f>
        <v>Oct</v>
      </c>
      <c r="AC50" s="98" t="str">
        <f>$V$13</f>
        <v>Nov</v>
      </c>
      <c r="AD50" s="98" t="str">
        <f>$W$13</f>
        <v>Dec</v>
      </c>
      <c r="AE50" s="99" t="str">
        <f>$X$13</f>
        <v>Q4</v>
      </c>
      <c r="AF50" s="95"/>
      <c r="AG50" s="100"/>
      <c r="AH50" s="101" t="s">
        <v>41</v>
      </c>
      <c r="AI50" s="98" t="str">
        <f>$U$13</f>
        <v>Oct</v>
      </c>
      <c r="AJ50" s="98" t="str">
        <f>$V$13</f>
        <v>Nov</v>
      </c>
      <c r="AK50" s="98" t="str">
        <f>$W$13</f>
        <v>Dec</v>
      </c>
      <c r="AL50" s="99" t="str">
        <f>$X$13</f>
        <v>Q4</v>
      </c>
    </row>
    <row r="51" spans="1:38" ht="15.75" customHeight="1">
      <c r="A51" s="40" t="s">
        <v>7</v>
      </c>
      <c r="B51" s="41">
        <f>COUNTIFS(Realtor!$B$24:$B$159,B$2,Realtor!$G$24:$G$159,$A51)</f>
        <v>0</v>
      </c>
      <c r="C51" s="41">
        <f>COUNTIFS(Realtor!$B$24:$B$159,D$2,Realtor!$G$24:$G$159,$A51)</f>
        <v>0</v>
      </c>
      <c r="D51" s="41">
        <f>COUNTIFS(Realtor!$B$24:$B$159,F$2,Realtor!$G$24:$G$159,$A51)</f>
        <v>0</v>
      </c>
      <c r="E51" s="41">
        <f t="shared" ref="E51:E56" si="47">B51+C51+D51</f>
        <v>0</v>
      </c>
      <c r="F51" s="234"/>
      <c r="G51" s="231" t="s">
        <v>7</v>
      </c>
      <c r="H51" s="232"/>
      <c r="I51" s="41">
        <f>COUNTIFS(Accountant!$B$24:$B$159,B$2,Accountant!$G$24:$G$159,$G51)</f>
        <v>0</v>
      </c>
      <c r="J51" s="41">
        <f>COUNTIFS(Accountant!$B$24:$B$159,D$2,Accountant!$G$24:$G$159,$G51)</f>
        <v>0</v>
      </c>
      <c r="K51" s="41">
        <f>COUNTIFS(Accountant!$B$24:$B$159,F$2,Accountant!$G$24:$G$159,$G51)</f>
        <v>0</v>
      </c>
      <c r="L51" s="41">
        <f t="shared" ref="L51:L56" si="48">I51+J51+K51</f>
        <v>0</v>
      </c>
      <c r="M51" s="234"/>
      <c r="N51" s="231" t="s">
        <v>7</v>
      </c>
      <c r="O51" s="232"/>
      <c r="P51" s="41">
        <f>COUNTIFS('Insurance Agent'!$B$24:$B$159,B$2,'Insurance Agent'!$G$24:$G$159,$N51)</f>
        <v>0</v>
      </c>
      <c r="Q51" s="41">
        <f>COUNTIFS('Insurance Agent'!$B$24:$B$159,D$2,'Insurance Agent'!$G$24:$G$159,$N51)</f>
        <v>0</v>
      </c>
      <c r="R51" s="41">
        <f>COUNTIFS('Insurance Agent'!$B$24:$B$159,F$2,'Insurance Agent'!$G$24:$G$159,$N51)</f>
        <v>0</v>
      </c>
      <c r="S51" s="41">
        <f t="shared" ref="S51:S56" si="49">P51+Q51+R51</f>
        <v>0</v>
      </c>
      <c r="T51" s="102" t="s">
        <v>26</v>
      </c>
      <c r="U51" s="103">
        <f>COUNTIFS(Realtor!$B$11:$B$146,U$2,Realtor!$G$11:$G$146,$T51)</f>
        <v>0</v>
      </c>
      <c r="V51" s="103">
        <f>COUNTIFS(Realtor!$B$11:$B$146,W$2,Realtor!$G$11:$G$146,$T51)</f>
        <v>0</v>
      </c>
      <c r="W51" s="103">
        <f>COUNTIFS(Realtor!$B$11:$B$146,Y$2,Realtor!$G$11:$G$146,$T51)</f>
        <v>0</v>
      </c>
      <c r="X51" s="108">
        <f t="shared" ref="X51:X56" si="50">U51+V51+W51</f>
        <v>0</v>
      </c>
      <c r="Z51" s="257" t="s">
        <v>26</v>
      </c>
      <c r="AA51" s="234"/>
      <c r="AB51" s="103">
        <f>COUNTIFS(Accountant!$B$11:$B$146,U$2,Accountant!$G$11:$G$146,$Z51)</f>
        <v>0</v>
      </c>
      <c r="AC51" s="103">
        <f>COUNTIFS(Accountant!$B$11:$B$146,W$2,Accountant!$G$11:$G$146,$Z51)</f>
        <v>0</v>
      </c>
      <c r="AD51" s="103">
        <f>COUNTIFS(Accountant!$B$11:$B$146,Y$2,Accountant!$G$11:$G$146,$Z51)</f>
        <v>0</v>
      </c>
      <c r="AE51" s="108">
        <f t="shared" ref="AE51:AE56" si="51">AB51+AC51+AD51</f>
        <v>0</v>
      </c>
      <c r="AG51" s="257" t="s">
        <v>26</v>
      </c>
      <c r="AH51" s="234"/>
      <c r="AI51" s="103">
        <f>COUNTIFS('Insurance Agent'!$B$11:$B$145,U$2,'Insurance Agent'!$G$11:$G$145,$AG51)</f>
        <v>0</v>
      </c>
      <c r="AJ51" s="103">
        <f>COUNTIFS('Insurance Agent'!$B$11:$B$145,W$2,'Insurance Agent'!$G$11:$G$145,$AG51)</f>
        <v>0</v>
      </c>
      <c r="AK51" s="103">
        <f>COUNTIFS('Insurance Agent'!$B$11:$B$145,Y$2,'Insurance Agent'!$G$11:$G$145,$AG51)</f>
        <v>0</v>
      </c>
      <c r="AL51" s="108">
        <f t="shared" ref="AL51:AL56" si="52">AI51+AJ51+AK51</f>
        <v>0</v>
      </c>
    </row>
    <row r="52" spans="1:38" ht="15.75" customHeight="1">
      <c r="A52" s="40" t="s">
        <v>8</v>
      </c>
      <c r="B52" s="41">
        <f>COUNTIFS(Realtor!$B$24:$B$159,B$2,Realtor!$G$24:$G$159,$A52)</f>
        <v>0</v>
      </c>
      <c r="C52" s="41">
        <f>COUNTIFS(Realtor!$B$24:$B$159,D$2,Realtor!$G$24:$G$159,$A52)</f>
        <v>0</v>
      </c>
      <c r="D52" s="41">
        <f>COUNTIFS(Realtor!$B$24:$B$159,F$2,Realtor!$G$24:$G$159,$A52)</f>
        <v>0</v>
      </c>
      <c r="E52" s="41">
        <f t="shared" si="47"/>
        <v>0</v>
      </c>
      <c r="F52" s="234"/>
      <c r="G52" s="231" t="s">
        <v>8</v>
      </c>
      <c r="H52" s="232"/>
      <c r="I52" s="41">
        <f>COUNTIFS(Accountant!$B$24:$B$159,B$2,Accountant!$G$24:$G$159,$G52)</f>
        <v>0</v>
      </c>
      <c r="J52" s="41">
        <f>COUNTIFS(Accountant!$B$24:$B$159,D$2,Accountant!$G$24:$G$159,$G52)</f>
        <v>0</v>
      </c>
      <c r="K52" s="41">
        <f>COUNTIFS(Accountant!$B$24:$B$159,F$2,Accountant!$G$24:$G$159,$G52)</f>
        <v>0</v>
      </c>
      <c r="L52" s="41">
        <f t="shared" si="48"/>
        <v>0</v>
      </c>
      <c r="M52" s="234"/>
      <c r="N52" s="231" t="s">
        <v>8</v>
      </c>
      <c r="O52" s="232"/>
      <c r="P52" s="41">
        <f>COUNTIFS('Insurance Agent'!$B$24:$B$159,B$2,'Insurance Agent'!$G$24:$G$159,$N52)</f>
        <v>0</v>
      </c>
      <c r="Q52" s="41">
        <f>COUNTIFS('Insurance Agent'!$B$24:$B$159,D$2,'Insurance Agent'!$G$24:$G$159,$N52)</f>
        <v>0</v>
      </c>
      <c r="R52" s="41">
        <f>COUNTIFS('Insurance Agent'!$B$24:$B$159,F$2,'Insurance Agent'!$G$24:$G$159,$N52)</f>
        <v>0</v>
      </c>
      <c r="S52" s="41">
        <f t="shared" si="49"/>
        <v>0</v>
      </c>
      <c r="T52" s="102" t="s">
        <v>27</v>
      </c>
      <c r="U52" s="103">
        <f>COUNTIFS(Realtor!$B$11:$B$146,U$2,Realtor!$G$11:$G$146,$T52)</f>
        <v>0</v>
      </c>
      <c r="V52" s="103">
        <f>COUNTIFS(Realtor!$B$11:$B$146,W$2,Realtor!$G$11:$G$146,$T52)</f>
        <v>0</v>
      </c>
      <c r="W52" s="103">
        <f>COUNTIFS(Realtor!$B$11:$B$146,Y$2,Realtor!$G$11:$G$146,$T52)</f>
        <v>0</v>
      </c>
      <c r="X52" s="108">
        <f t="shared" si="50"/>
        <v>0</v>
      </c>
      <c r="Z52" s="257" t="s">
        <v>27</v>
      </c>
      <c r="AA52" s="234"/>
      <c r="AB52" s="103">
        <f>COUNTIFS(Accountant!$B$11:$B$146,U$2,Accountant!$G$11:$G$146,$Z52)</f>
        <v>0</v>
      </c>
      <c r="AC52" s="103">
        <f>COUNTIFS(Accountant!$B$11:$B$146,W$2,Accountant!$G$11:$G$146,$Z52)</f>
        <v>0</v>
      </c>
      <c r="AD52" s="103">
        <f>COUNTIFS(Accountant!$B$11:$B$146,Y$2,Accountant!$G$11:$G$146,$Z52)</f>
        <v>0</v>
      </c>
      <c r="AE52" s="108">
        <f t="shared" si="51"/>
        <v>0</v>
      </c>
      <c r="AG52" s="257" t="s">
        <v>27</v>
      </c>
      <c r="AH52" s="234"/>
      <c r="AI52" s="103">
        <f>COUNTIFS('Insurance Agent'!$B$11:$B$145,U$2,'Insurance Agent'!$G$11:$G$145,$AG52)</f>
        <v>0</v>
      </c>
      <c r="AJ52" s="103">
        <f>COUNTIFS('Insurance Agent'!$B$11:$B$145,W$2,'Insurance Agent'!$G$11:$G$145,$AG52)</f>
        <v>0</v>
      </c>
      <c r="AK52" s="103">
        <f>COUNTIFS('Insurance Agent'!$B$11:$B$145,Y$2,'Insurance Agent'!$G$11:$G$145,$AG52)</f>
        <v>0</v>
      </c>
      <c r="AL52" s="108">
        <f t="shared" si="52"/>
        <v>0</v>
      </c>
    </row>
    <row r="53" spans="1:38" ht="15.75" customHeight="1">
      <c r="A53" s="40" t="s">
        <v>9</v>
      </c>
      <c r="B53" s="41">
        <f>COUNTIFS(Realtor!$B$24:$B$159,B$2,Realtor!$G$24:$G$159,$A53)</f>
        <v>0</v>
      </c>
      <c r="C53" s="41">
        <f>COUNTIFS(Realtor!$B$24:$B$159,D$2,Realtor!$G$24:$G$159,$A53)</f>
        <v>0</v>
      </c>
      <c r="D53" s="41">
        <f>COUNTIFS(Realtor!$B$24:$B$159,F$2,Realtor!$G$24:$G$159,$A53)</f>
        <v>0</v>
      </c>
      <c r="E53" s="41">
        <f t="shared" si="47"/>
        <v>0</v>
      </c>
      <c r="F53" s="234"/>
      <c r="G53" s="231" t="s">
        <v>9</v>
      </c>
      <c r="H53" s="232"/>
      <c r="I53" s="41">
        <f>COUNTIFS(Accountant!$B$24:$B$159,B$2,Accountant!$G$24:$G$159,$G53)</f>
        <v>0</v>
      </c>
      <c r="J53" s="41">
        <f>COUNTIFS(Accountant!$B$24:$B$159,D$2,Accountant!$G$24:$G$159,$G53)</f>
        <v>0</v>
      </c>
      <c r="K53" s="41">
        <f>COUNTIFS(Accountant!$B$24:$B$159,F$2,Accountant!$G$24:$G$159,$G53)</f>
        <v>0</v>
      </c>
      <c r="L53" s="41">
        <f t="shared" si="48"/>
        <v>0</v>
      </c>
      <c r="M53" s="234"/>
      <c r="N53" s="231" t="s">
        <v>9</v>
      </c>
      <c r="O53" s="232"/>
      <c r="P53" s="41">
        <f>COUNTIFS('Insurance Agent'!$B$24:$B$159,B$2,'Insurance Agent'!$G$24:$G$159,$N53)</f>
        <v>0</v>
      </c>
      <c r="Q53" s="41">
        <f>COUNTIFS('Insurance Agent'!$B$24:$B$159,D$2,'Insurance Agent'!$G$24:$G$159,$N53)</f>
        <v>0</v>
      </c>
      <c r="R53" s="41">
        <f>COUNTIFS('Insurance Agent'!$B$24:$B$159,F$2,'Insurance Agent'!$G$24:$G$159,$N53)</f>
        <v>0</v>
      </c>
      <c r="S53" s="41">
        <f t="shared" si="49"/>
        <v>0</v>
      </c>
      <c r="T53" s="102" t="s">
        <v>28</v>
      </c>
      <c r="U53" s="103">
        <f>COUNTIFS(Realtor!$B$11:$B$146,U$2,Realtor!$G$11:$G$146,$T53)</f>
        <v>0</v>
      </c>
      <c r="V53" s="103">
        <f>COUNTIFS(Realtor!$B$11:$B$146,W$2,Realtor!$G$11:$G$146,$T53)</f>
        <v>0</v>
      </c>
      <c r="W53" s="103">
        <f>COUNTIFS(Realtor!$B$11:$B$146,Y$2,Realtor!$G$11:$G$146,$T53)</f>
        <v>0</v>
      </c>
      <c r="X53" s="108">
        <f t="shared" si="50"/>
        <v>0</v>
      </c>
      <c r="Z53" s="257" t="s">
        <v>28</v>
      </c>
      <c r="AA53" s="234"/>
      <c r="AB53" s="103">
        <f>COUNTIFS(Accountant!$B$11:$B$146,U$2,Accountant!$G$11:$G$146,$Z53)</f>
        <v>0</v>
      </c>
      <c r="AC53" s="103">
        <f>COUNTIFS(Accountant!$B$11:$B$146,W$2,Accountant!$G$11:$G$146,$Z53)</f>
        <v>0</v>
      </c>
      <c r="AD53" s="103">
        <f>COUNTIFS(Accountant!$B$11:$B$146,Y$2,Accountant!$G$11:$G$146,$Z53)</f>
        <v>0</v>
      </c>
      <c r="AE53" s="108">
        <f t="shared" si="51"/>
        <v>0</v>
      </c>
      <c r="AG53" s="257" t="s">
        <v>28</v>
      </c>
      <c r="AH53" s="234"/>
      <c r="AI53" s="103">
        <f>COUNTIFS('Insurance Agent'!$B$11:$B$145,U$2,'Insurance Agent'!$G$11:$G$145,$AG53)</f>
        <v>0</v>
      </c>
      <c r="AJ53" s="103">
        <f>COUNTIFS('Insurance Agent'!$B$11:$B$145,W$2,'Insurance Agent'!$G$11:$G$145,$AG53)</f>
        <v>0</v>
      </c>
      <c r="AK53" s="103">
        <f>COUNTIFS('Insurance Agent'!$B$11:$B$145,Y$2,'Insurance Agent'!$G$11:$G$145,$AG53)</f>
        <v>0</v>
      </c>
      <c r="AL53" s="108">
        <f t="shared" si="52"/>
        <v>0</v>
      </c>
    </row>
    <row r="54" spans="1:38" ht="15.75" customHeight="1">
      <c r="A54" s="40" t="s">
        <v>11</v>
      </c>
      <c r="B54" s="41">
        <f>COUNTIFS(Realtor!$B$24:$B$159,B$2,Realtor!$G$24:$G$159,$A54)</f>
        <v>0</v>
      </c>
      <c r="C54" s="41">
        <f>COUNTIFS(Realtor!$B$24:$B$159,D$2,Realtor!$G$24:$G$159,$A54)</f>
        <v>0</v>
      </c>
      <c r="D54" s="41">
        <f>COUNTIFS(Realtor!$B$24:$B$159,F$2,Realtor!$G$24:$G$159,$A54)</f>
        <v>0</v>
      </c>
      <c r="E54" s="41">
        <f t="shared" si="47"/>
        <v>0</v>
      </c>
      <c r="F54" s="234"/>
      <c r="G54" s="231" t="s">
        <v>10</v>
      </c>
      <c r="H54" s="232"/>
      <c r="I54" s="41">
        <f>COUNTIFS(Accountant!$B$24:$B$159,B$2,Accountant!$G$24:$G$159,$G54)</f>
        <v>0</v>
      </c>
      <c r="J54" s="41">
        <f>COUNTIFS(Accountant!$B$24:$B$159,D$2,Accountant!$G$24:$G$159,$G54)</f>
        <v>0</v>
      </c>
      <c r="K54" s="41">
        <f>COUNTIFS(Accountant!$B$24:$B$159,F$2,Accountant!$G$24:$G$159,$G54)</f>
        <v>0</v>
      </c>
      <c r="L54" s="41">
        <f t="shared" si="48"/>
        <v>0</v>
      </c>
      <c r="M54" s="234"/>
      <c r="N54" s="231" t="s">
        <v>10</v>
      </c>
      <c r="O54" s="232"/>
      <c r="P54" s="41">
        <f>COUNTIFS('Insurance Agent'!$B$24:$B$159,B$2,'Insurance Agent'!$G$24:$G$159,$N54)</f>
        <v>0</v>
      </c>
      <c r="Q54" s="41">
        <f>COUNTIFS('Insurance Agent'!$B$24:$B$159,D$2,'Insurance Agent'!$G$24:$G$159,$N54)</f>
        <v>0</v>
      </c>
      <c r="R54" s="41">
        <f>COUNTIFS('Insurance Agent'!$B$24:$B$159,F$2,'Insurance Agent'!$G$24:$G$159,$N54)</f>
        <v>0</v>
      </c>
      <c r="S54" s="41">
        <f t="shared" si="49"/>
        <v>0</v>
      </c>
      <c r="T54" s="102" t="s">
        <v>30</v>
      </c>
      <c r="U54" s="103">
        <f>COUNTIFS(Realtor!$B$11:$B$146,U$2,Realtor!$G$11:$G$146,$T54)</f>
        <v>0</v>
      </c>
      <c r="V54" s="103">
        <f>COUNTIFS(Realtor!$B$11:$B$146,W$2,Realtor!$G$11:$G$146,$T54)</f>
        <v>0</v>
      </c>
      <c r="W54" s="103">
        <f>COUNTIFS(Realtor!$B$11:$B$146,Y$2,Realtor!$G$11:$G$146,$T54)</f>
        <v>0</v>
      </c>
      <c r="X54" s="108">
        <f t="shared" si="50"/>
        <v>0</v>
      </c>
      <c r="Z54" s="257" t="s">
        <v>29</v>
      </c>
      <c r="AA54" s="234"/>
      <c r="AB54" s="103">
        <f>COUNTIFS(Accountant!$B$11:$B$146,U$2,Accountant!$G$11:$G$146,$Z54)</f>
        <v>0</v>
      </c>
      <c r="AC54" s="103">
        <f>COUNTIFS(Accountant!$B$11:$B$146,W$2,Accountant!$G$11:$G$146,$Z54)</f>
        <v>0</v>
      </c>
      <c r="AD54" s="103">
        <f>COUNTIFS(Accountant!$B$11:$B$146,Y$2,Accountant!$G$11:$G$146,$Z54)</f>
        <v>0</v>
      </c>
      <c r="AE54" s="108">
        <f t="shared" si="51"/>
        <v>0</v>
      </c>
      <c r="AG54" s="257" t="s">
        <v>29</v>
      </c>
      <c r="AH54" s="234"/>
      <c r="AI54" s="103">
        <f>COUNTIFS('Insurance Agent'!$B$11:$B$145,U$2,'Insurance Agent'!$G$11:$G$145,$AG54)</f>
        <v>0</v>
      </c>
      <c r="AJ54" s="103">
        <f>COUNTIFS('Insurance Agent'!$B$11:$B$145,W$2,'Insurance Agent'!$G$11:$G$145,$AG54)</f>
        <v>0</v>
      </c>
      <c r="AK54" s="103">
        <f>COUNTIFS('Insurance Agent'!$B$11:$B$145,Y$2,'Insurance Agent'!$G$11:$G$145,$AG54)</f>
        <v>0</v>
      </c>
      <c r="AL54" s="108">
        <f t="shared" si="52"/>
        <v>0</v>
      </c>
    </row>
    <row r="55" spans="1:38" ht="15.75" customHeight="1">
      <c r="A55" s="40" t="s">
        <v>12</v>
      </c>
      <c r="B55" s="41">
        <f>COUNTIFS(Realtor!$B$24:$B$159,B$2,Realtor!$G$24:$G$159,$A55)</f>
        <v>0</v>
      </c>
      <c r="C55" s="41">
        <f>COUNTIFS(Realtor!$B$24:$B$159,D$2,Realtor!$G$24:$G$159,$A55)</f>
        <v>0</v>
      </c>
      <c r="D55" s="41">
        <f>COUNTIFS(Realtor!$B$24:$B$159,F$2,Realtor!$G$24:$G$159,$A55)</f>
        <v>0</v>
      </c>
      <c r="E55" s="41">
        <f t="shared" si="47"/>
        <v>0</v>
      </c>
      <c r="F55" s="234"/>
      <c r="G55" s="231" t="s">
        <v>12</v>
      </c>
      <c r="H55" s="232"/>
      <c r="I55" s="41">
        <f>COUNTIFS(Accountant!$B$24:$B$159,B$2,Accountant!$G$24:$G$159,$G55)</f>
        <v>0</v>
      </c>
      <c r="J55" s="41">
        <f>COUNTIFS(Accountant!$B$24:$B$159,D$2,Accountant!$G$24:$G$159,$G55)</f>
        <v>0</v>
      </c>
      <c r="K55" s="41">
        <f>COUNTIFS(Accountant!$B$24:$B$159,F$2,Accountant!$G$24:$G$159,$G55)</f>
        <v>0</v>
      </c>
      <c r="L55" s="41">
        <f t="shared" si="48"/>
        <v>0</v>
      </c>
      <c r="M55" s="234"/>
      <c r="N55" s="231" t="s">
        <v>11</v>
      </c>
      <c r="O55" s="232"/>
      <c r="P55" s="41">
        <f>COUNTIFS('Insurance Agent'!$B$24:$B$159,B$2,'Insurance Agent'!$G$24:$G$159,$N55)</f>
        <v>0</v>
      </c>
      <c r="Q55" s="41">
        <f>COUNTIFS('Insurance Agent'!$B$24:$B$159,D$2,'Insurance Agent'!$G$24:$G$159,$N55)</f>
        <v>0</v>
      </c>
      <c r="R55" s="41">
        <f>COUNTIFS('Insurance Agent'!$B$24:$B$159,F$2,'Insurance Agent'!$G$24:$G$159,$N55)</f>
        <v>0</v>
      </c>
      <c r="S55" s="41">
        <f t="shared" si="49"/>
        <v>0</v>
      </c>
      <c r="T55" s="102" t="s">
        <v>31</v>
      </c>
      <c r="U55" s="103">
        <f>COUNTIFS(Realtor!$B$11:$B$146,U$2,Realtor!$G$11:$G$146,$T55)</f>
        <v>0</v>
      </c>
      <c r="V55" s="103">
        <f>COUNTIFS(Realtor!$B$11:$B$146,W$2,Realtor!$G$11:$G$146,$T55)</f>
        <v>0</v>
      </c>
      <c r="W55" s="103">
        <f>COUNTIFS(Realtor!$B$11:$B$146,Y$2,Realtor!$G$11:$G$146,$T55)</f>
        <v>0</v>
      </c>
      <c r="X55" s="108">
        <f t="shared" si="50"/>
        <v>0</v>
      </c>
      <c r="Z55" s="257" t="s">
        <v>31</v>
      </c>
      <c r="AA55" s="234"/>
      <c r="AB55" s="103">
        <f>COUNTIFS(Accountant!$B$11:$B$146,U$2,Accountant!$G$11:$G$146,$Z55)</f>
        <v>0</v>
      </c>
      <c r="AC55" s="103">
        <f>COUNTIFS(Accountant!$B$11:$B$146,W$2,Accountant!$G$11:$G$146,$Z55)</f>
        <v>0</v>
      </c>
      <c r="AD55" s="103">
        <f>COUNTIFS(Accountant!$B$11:$B$146,Y$2,Accountant!$G$11:$G$146,$Z55)</f>
        <v>0</v>
      </c>
      <c r="AE55" s="108">
        <f t="shared" si="51"/>
        <v>0</v>
      </c>
      <c r="AG55" s="257" t="s">
        <v>30</v>
      </c>
      <c r="AH55" s="234"/>
      <c r="AI55" s="103">
        <f>COUNTIFS('Insurance Agent'!$B$11:$B$145,U$2,'Insurance Agent'!$G$11:$G$145,$AG55)</f>
        <v>0</v>
      </c>
      <c r="AJ55" s="103">
        <f>COUNTIFS('Insurance Agent'!$B$11:$B$145,W$2,'Insurance Agent'!$G$11:$G$145,$AG55)</f>
        <v>0</v>
      </c>
      <c r="AK55" s="103">
        <f>COUNTIFS('Insurance Agent'!$B$11:$B$145,Y$2,'Insurance Agent'!$G$11:$G$145,$AG55)</f>
        <v>0</v>
      </c>
      <c r="AL55" s="108">
        <f t="shared" si="52"/>
        <v>0</v>
      </c>
    </row>
    <row r="56" spans="1:38" ht="15.75" customHeight="1">
      <c r="A56" s="40" t="s">
        <v>18</v>
      </c>
      <c r="B56" s="41">
        <f>COUNTIFS(Realtor!$B$24:$B$159,B$2,Realtor!$G$24:$G$159,$A56)</f>
        <v>0</v>
      </c>
      <c r="C56" s="41">
        <f>COUNTIFS(Realtor!$B$24:$B$159,D$2,Realtor!$G$24:$G$159,$A56)</f>
        <v>0</v>
      </c>
      <c r="D56" s="41">
        <f>COUNTIFS(Realtor!$B$24:$B$159,F$2,Realtor!$G$24:$G$159,$A56)</f>
        <v>0</v>
      </c>
      <c r="E56" s="41">
        <f t="shared" si="47"/>
        <v>0</v>
      </c>
      <c r="F56" s="234"/>
      <c r="G56" s="231" t="s">
        <v>18</v>
      </c>
      <c r="H56" s="232"/>
      <c r="I56" s="41">
        <f>COUNTIFS(Accountant!$B$24:$B$159,B$2,Accountant!$G$24:$G$159,$G56)</f>
        <v>0</v>
      </c>
      <c r="J56" s="41">
        <f>COUNTIFS(Accountant!$B$24:$B$159,D$2,Accountant!$G$24:$G$159,$G56)</f>
        <v>0</v>
      </c>
      <c r="K56" s="41">
        <f>COUNTIFS(Accountant!$B$24:$B$159,F$2,Accountant!$G$24:$G$159,$G56)</f>
        <v>0</v>
      </c>
      <c r="L56" s="41">
        <f t="shared" si="48"/>
        <v>0</v>
      </c>
      <c r="M56" s="234"/>
      <c r="N56" s="231" t="s">
        <v>18</v>
      </c>
      <c r="O56" s="232"/>
      <c r="P56" s="41">
        <f>COUNTIFS('Insurance Agent'!$B$24:$B$159,B$2,'Insurance Agent'!$G$24:$G$159,$N56)</f>
        <v>0</v>
      </c>
      <c r="Q56" s="41">
        <f>COUNTIFS('Insurance Agent'!$B$24:$B$159,D$2,'Insurance Agent'!$G$24:$G$159,$N56)</f>
        <v>0</v>
      </c>
      <c r="R56" s="41">
        <f>COUNTIFS('Insurance Agent'!$B$24:$B$159,F$2,'Insurance Agent'!$G$24:$G$159,$N56)</f>
        <v>0</v>
      </c>
      <c r="S56" s="41">
        <f t="shared" si="49"/>
        <v>0</v>
      </c>
      <c r="T56" s="125" t="s">
        <v>32</v>
      </c>
      <c r="U56" s="115">
        <f>COUNTIFS(Realtor!$B$11:$B$146,U$2,Realtor!$G$11:$G$146,$T56)</f>
        <v>0</v>
      </c>
      <c r="V56" s="115">
        <f>COUNTIFS(Realtor!$B$11:$B$146,W$2,Realtor!$G$11:$G$146,$T56)</f>
        <v>0</v>
      </c>
      <c r="W56" s="115">
        <f>COUNTIFS(Realtor!$B$11:$B$146,Y$2,Realtor!$G$11:$G$146,$T56)</f>
        <v>0</v>
      </c>
      <c r="X56" s="116">
        <f t="shared" si="50"/>
        <v>0</v>
      </c>
      <c r="Z56" s="268" t="s">
        <v>32</v>
      </c>
      <c r="AA56" s="269"/>
      <c r="AB56" s="115">
        <f>COUNTIFS(Accountant!$B$11:$B$146,U$2,Accountant!$G$11:$G$146,$Z56)</f>
        <v>0</v>
      </c>
      <c r="AC56" s="115">
        <f>COUNTIFS(Accountant!$B$11:$B$146,W$2,Accountant!$G$11:$G$146,$Z56)</f>
        <v>0</v>
      </c>
      <c r="AD56" s="115">
        <f>COUNTIFS(Accountant!$B$11:$B$146,Y$2,Accountant!$G$11:$G$146,$Z56)</f>
        <v>0</v>
      </c>
      <c r="AE56" s="116">
        <f t="shared" si="51"/>
        <v>0</v>
      </c>
      <c r="AG56" s="268" t="s">
        <v>32</v>
      </c>
      <c r="AH56" s="269"/>
      <c r="AI56" s="115">
        <f>COUNTIFS('Insurance Agent'!$B$11:$B$145,U$2,'Insurance Agent'!$G$11:$G$145,$AG56)</f>
        <v>0</v>
      </c>
      <c r="AJ56" s="115">
        <f>COUNTIFS('Insurance Agent'!$B$11:$B$145,W$2,'Insurance Agent'!$G$11:$G$145,$AG56)</f>
        <v>0</v>
      </c>
      <c r="AK56" s="115">
        <f>COUNTIFS('Insurance Agent'!$B$11:$B$145,Y$2,'Insurance Agent'!$G$11:$G$145,$AG56)</f>
        <v>0</v>
      </c>
      <c r="AL56" s="116">
        <f t="shared" si="52"/>
        <v>0</v>
      </c>
    </row>
    <row r="57" spans="1:38" ht="15.75" customHeight="1">
      <c r="A57" s="42" t="s">
        <v>14</v>
      </c>
      <c r="B57" s="42">
        <f t="shared" ref="B57:E57" si="53">SUM(B51:B56)</f>
        <v>0</v>
      </c>
      <c r="C57" s="42">
        <f t="shared" si="53"/>
        <v>0</v>
      </c>
      <c r="D57" s="42">
        <f t="shared" si="53"/>
        <v>0</v>
      </c>
      <c r="E57" s="42">
        <f t="shared" si="53"/>
        <v>0</v>
      </c>
      <c r="F57" s="234"/>
      <c r="G57" s="237" t="s">
        <v>14</v>
      </c>
      <c r="H57" s="234"/>
      <c r="I57" s="42">
        <f t="shared" ref="I57:L57" si="54">SUM(I51:I56)</f>
        <v>0</v>
      </c>
      <c r="J57" s="42">
        <f t="shared" si="54"/>
        <v>0</v>
      </c>
      <c r="K57" s="42">
        <f t="shared" si="54"/>
        <v>0</v>
      </c>
      <c r="L57" s="42">
        <f t="shared" si="54"/>
        <v>0</v>
      </c>
      <c r="M57" s="234"/>
      <c r="N57" s="237" t="s">
        <v>14</v>
      </c>
      <c r="O57" s="234"/>
      <c r="P57" s="42">
        <f t="shared" ref="P57:S57" si="55">SUM(P51:P56)</f>
        <v>0</v>
      </c>
      <c r="Q57" s="42">
        <f t="shared" si="55"/>
        <v>0</v>
      </c>
      <c r="R57" s="42">
        <f t="shared" si="55"/>
        <v>0</v>
      </c>
      <c r="S57" s="42">
        <f t="shared" si="55"/>
        <v>0</v>
      </c>
      <c r="T57" s="118" t="s">
        <v>14</v>
      </c>
      <c r="U57" s="42">
        <f t="shared" ref="U57:X57" si="56">SUM(U51:U56)</f>
        <v>0</v>
      </c>
      <c r="V57" s="42">
        <f t="shared" si="56"/>
        <v>0</v>
      </c>
      <c r="W57" s="42">
        <f t="shared" si="56"/>
        <v>0</v>
      </c>
      <c r="X57" s="42">
        <f t="shared" si="56"/>
        <v>0</v>
      </c>
      <c r="Y57" s="119"/>
      <c r="Z57" s="119"/>
      <c r="AA57" s="119" t="s">
        <v>14</v>
      </c>
      <c r="AB57" s="42">
        <f t="shared" ref="AB57:AE57" si="57">SUM(AB51:AB56)</f>
        <v>0</v>
      </c>
      <c r="AC57" s="42">
        <f t="shared" si="57"/>
        <v>0</v>
      </c>
      <c r="AD57" s="42">
        <f t="shared" si="57"/>
        <v>0</v>
      </c>
      <c r="AE57" s="42">
        <f t="shared" si="57"/>
        <v>0</v>
      </c>
      <c r="AF57" s="42"/>
      <c r="AG57" s="119"/>
      <c r="AH57" s="119" t="s">
        <v>14</v>
      </c>
      <c r="AI57" s="42">
        <f t="shared" ref="AI57:AL57" si="58">SUM(AI51:AI56)</f>
        <v>0</v>
      </c>
      <c r="AJ57" s="42">
        <f t="shared" si="58"/>
        <v>0</v>
      </c>
      <c r="AK57" s="42">
        <f t="shared" si="58"/>
        <v>0</v>
      </c>
      <c r="AL57" s="42">
        <f t="shared" si="58"/>
        <v>0</v>
      </c>
    </row>
    <row r="58" spans="1:38" ht="15.75" customHeight="1">
      <c r="A58" s="243"/>
      <c r="B58" s="234"/>
      <c r="C58" s="234"/>
      <c r="D58" s="234"/>
      <c r="E58" s="234"/>
      <c r="F58" s="234"/>
      <c r="G58" s="233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47"/>
      <c r="U58" s="44"/>
      <c r="V58" s="44"/>
      <c r="W58" s="44"/>
      <c r="X58" s="44"/>
      <c r="AA58" s="1"/>
      <c r="AB58" s="44"/>
      <c r="AC58" s="44"/>
      <c r="AD58" s="44"/>
      <c r="AE58" s="44"/>
      <c r="AF58" s="44"/>
      <c r="AH58" s="1"/>
      <c r="AI58" s="44"/>
      <c r="AJ58" s="44"/>
      <c r="AK58" s="44"/>
      <c r="AL58" s="44"/>
    </row>
    <row r="59" spans="1:38" ht="15.75" customHeight="1">
      <c r="A59" s="38" t="s">
        <v>18</v>
      </c>
      <c r="B59" s="39" t="str">
        <f>$B$13</f>
        <v>Jul</v>
      </c>
      <c r="C59" s="39" t="str">
        <f>$C$13</f>
        <v>Aug</v>
      </c>
      <c r="D59" s="39" t="str">
        <f>$D$13</f>
        <v>Sept</v>
      </c>
      <c r="E59" s="39" t="str">
        <f>$E$13</f>
        <v>Q3</v>
      </c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124" t="s">
        <v>42</v>
      </c>
      <c r="U59" s="98" t="str">
        <f>$U$13</f>
        <v>Oct</v>
      </c>
      <c r="V59" s="98" t="str">
        <f>$V$13</f>
        <v>Nov</v>
      </c>
      <c r="W59" s="98" t="str">
        <f>$W$13</f>
        <v>Dec</v>
      </c>
      <c r="X59" s="99" t="str">
        <f>$X$13</f>
        <v>Q4</v>
      </c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</row>
    <row r="60" spans="1:38" ht="15.75" customHeight="1">
      <c r="A60" s="40" t="s">
        <v>7</v>
      </c>
      <c r="B60" s="41">
        <f>COUNTIFS('RE Attorney'!$B$24:$B$159,B$2,'RE Attorney'!$G$24:$G$159,$A60)</f>
        <v>0</v>
      </c>
      <c r="C60" s="41">
        <f>COUNTIFS('RE Attorney'!$B$24:$B$159,D$2,'RE Attorney'!$G$24:$G$159,$A60)</f>
        <v>0</v>
      </c>
      <c r="D60" s="41">
        <f>COUNTIFS('RE Attorney'!$B$24:$B$159,F$2,'RE Attorney'!$G$24:$G$159,$A60)</f>
        <v>0</v>
      </c>
      <c r="E60" s="41">
        <f t="shared" ref="E60:E65" si="59">B60+C60+D60</f>
        <v>0</v>
      </c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105" t="s">
        <v>26</v>
      </c>
      <c r="U60" s="103">
        <f>COUNTIFS('RE Attorney'!$B$11:$B$159,U$2,'RE Attorney'!$G$11:$G$159,$T60)</f>
        <v>0</v>
      </c>
      <c r="V60" s="103">
        <f>COUNTIFS('RE Attorney'!$B$11:$B$159,W$2,'RE Attorney'!$G$11:$G$159,$T60)</f>
        <v>0</v>
      </c>
      <c r="W60" s="103">
        <f>COUNTIFS('RE Attorney'!$B$11:$B$159,Y$2,'RE Attorney'!$G$11:$G$159,$T60)</f>
        <v>0</v>
      </c>
      <c r="X60" s="108">
        <f t="shared" ref="X60:X65" si="60">U60+V60+W60</f>
        <v>0</v>
      </c>
    </row>
    <row r="61" spans="1:38" ht="15.75" customHeight="1">
      <c r="A61" s="40" t="s">
        <v>8</v>
      </c>
      <c r="B61" s="41">
        <f>COUNTIFS('RE Attorney'!$B$24:$B$159,B$2,'RE Attorney'!$G$24:$G$159,$A61)</f>
        <v>0</v>
      </c>
      <c r="C61" s="41">
        <f>COUNTIFS('RE Attorney'!$B$24:$B$159,D$2,'RE Attorney'!$G$24:$G$159,$A61)</f>
        <v>0</v>
      </c>
      <c r="D61" s="41">
        <f>COUNTIFS('RE Attorney'!$B$24:$B$159,F$2,'RE Attorney'!$G$24:$G$159,$A61)</f>
        <v>0</v>
      </c>
      <c r="E61" s="41">
        <f t="shared" si="59"/>
        <v>0</v>
      </c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105" t="s">
        <v>27</v>
      </c>
      <c r="U61" s="103">
        <f>COUNTIFS('RE Attorney'!$B$11:$B$159,U$2,'RE Attorney'!$G$11:$G$159,$T61)</f>
        <v>0</v>
      </c>
      <c r="V61" s="103">
        <f>COUNTIFS('RE Attorney'!$B$11:$B$159,W$2,'RE Attorney'!$G$11:$G$159,$T61)</f>
        <v>0</v>
      </c>
      <c r="W61" s="103">
        <f>COUNTIFS('RE Attorney'!$B$11:$B$159,Y$2,'RE Attorney'!$G$11:$G$159,$T61)</f>
        <v>0</v>
      </c>
      <c r="X61" s="108">
        <f t="shared" si="60"/>
        <v>0</v>
      </c>
    </row>
    <row r="62" spans="1:38" ht="15.75" customHeight="1">
      <c r="A62" s="40" t="s">
        <v>9</v>
      </c>
      <c r="B62" s="41">
        <f>COUNTIFS('RE Attorney'!$B$24:$B$159,B$2,'RE Attorney'!$G$24:$G$159,$A62)</f>
        <v>0</v>
      </c>
      <c r="C62" s="41">
        <f>COUNTIFS('RE Attorney'!$B$24:$B$159,D$2,'RE Attorney'!$G$24:$G$159,$A62)</f>
        <v>0</v>
      </c>
      <c r="D62" s="41">
        <f>COUNTIFS('RE Attorney'!$B$24:$B$159,F$2,'RE Attorney'!$G$24:$G$159,$A62)</f>
        <v>0</v>
      </c>
      <c r="E62" s="41">
        <f t="shared" si="59"/>
        <v>0</v>
      </c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105" t="s">
        <v>28</v>
      </c>
      <c r="U62" s="103">
        <f>COUNTIFS('RE Attorney'!$B$11:$B$159,U$2,'RE Attorney'!$G$11:$G$159,$T62)</f>
        <v>0</v>
      </c>
      <c r="V62" s="103">
        <f>COUNTIFS('RE Attorney'!$B$11:$B$159,W$2,'RE Attorney'!$G$11:$G$159,$T62)</f>
        <v>0</v>
      </c>
      <c r="W62" s="103">
        <f>COUNTIFS('RE Attorney'!$B$11:$B$159,Y$2,'RE Attorney'!$G$11:$G$159,$T62)</f>
        <v>0</v>
      </c>
      <c r="X62" s="108">
        <f t="shared" si="60"/>
        <v>0</v>
      </c>
    </row>
    <row r="63" spans="1:38" ht="15.75" customHeight="1">
      <c r="A63" s="40" t="s">
        <v>10</v>
      </c>
      <c r="B63" s="41">
        <f>COUNTIFS('RE Attorney'!$B$24:$B$159,B$2,'RE Attorney'!$G$24:$G$159,$A63)</f>
        <v>0</v>
      </c>
      <c r="C63" s="41">
        <f>COUNTIFS('RE Attorney'!$B$24:$B$159,D$2,'RE Attorney'!$G$24:$G$159,$A63)</f>
        <v>0</v>
      </c>
      <c r="D63" s="41">
        <f>COUNTIFS('RE Attorney'!$B$24:$B$159,F$2,'RE Attorney'!$G$24:$G$159,$A63)</f>
        <v>0</v>
      </c>
      <c r="E63" s="41">
        <f t="shared" si="59"/>
        <v>0</v>
      </c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105" t="s">
        <v>29</v>
      </c>
      <c r="U63" s="103">
        <f>COUNTIFS('RE Attorney'!$B$11:$B$159,U$2,'RE Attorney'!$G$11:$G$159,$T63)</f>
        <v>0</v>
      </c>
      <c r="V63" s="103">
        <f>COUNTIFS('RE Attorney'!$B$11:$B$159,W$2,'RE Attorney'!$G$11:$G$159,$T63)</f>
        <v>0</v>
      </c>
      <c r="W63" s="103">
        <f>COUNTIFS('RE Attorney'!$B$11:$B$159,Y$2,'RE Attorney'!$G$11:$G$159,$T63)</f>
        <v>0</v>
      </c>
      <c r="X63" s="108">
        <f t="shared" si="60"/>
        <v>0</v>
      </c>
    </row>
    <row r="64" spans="1:38" ht="15.75" customHeight="1">
      <c r="A64" s="40" t="s">
        <v>11</v>
      </c>
      <c r="B64" s="41">
        <f>COUNTIFS('RE Attorney'!$B$24:$B$159,B$2,'RE Attorney'!$G$24:$G$159,$A64)</f>
        <v>0</v>
      </c>
      <c r="C64" s="41">
        <f>COUNTIFS('RE Attorney'!$B$24:$B$159,D$2,'RE Attorney'!$G$24:$G$159,$A64)</f>
        <v>0</v>
      </c>
      <c r="D64" s="41">
        <f>COUNTIFS('RE Attorney'!$B$24:$B$159,F$2,'RE Attorney'!$G$24:$G$159,$A64)</f>
        <v>0</v>
      </c>
      <c r="E64" s="41">
        <f t="shared" si="59"/>
        <v>0</v>
      </c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05" t="s">
        <v>30</v>
      </c>
      <c r="U64" s="103">
        <f>COUNTIFS('RE Attorney'!$B$11:$B$159,U$2,'RE Attorney'!$G$11:$G$159,$T64)</f>
        <v>0</v>
      </c>
      <c r="V64" s="103">
        <f>COUNTIFS('RE Attorney'!$B$11:$B$159,W$2,'RE Attorney'!$G$11:$G$159,$T64)</f>
        <v>0</v>
      </c>
      <c r="W64" s="103">
        <f>COUNTIFS('RE Attorney'!$B$11:$B$159,Y$2,'RE Attorney'!$G$11:$G$159,$T64)</f>
        <v>0</v>
      </c>
      <c r="X64" s="108">
        <f t="shared" si="60"/>
        <v>0</v>
      </c>
    </row>
    <row r="65" spans="1:38" ht="15.75" customHeight="1">
      <c r="A65" s="40" t="s">
        <v>12</v>
      </c>
      <c r="B65" s="41">
        <f>COUNTIFS('RE Attorney'!$B$24:$B$159,B$2,'RE Attorney'!$G$24:$G$159,$A65)</f>
        <v>0</v>
      </c>
      <c r="C65" s="41">
        <f>COUNTIFS('RE Attorney'!$B$24:$B$159,D$2,'RE Attorney'!$G$24:$G$159,$A65)</f>
        <v>0</v>
      </c>
      <c r="D65" s="41">
        <f>COUNTIFS('RE Attorney'!$B$24:$B$159,F$2,'RE Attorney'!$G$24:$G$159,$A65)</f>
        <v>0</v>
      </c>
      <c r="E65" s="41">
        <f t="shared" si="59"/>
        <v>0</v>
      </c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2" t="s">
        <v>31</v>
      </c>
      <c r="U65" s="115">
        <f>COUNTIFS('RE Attorney'!$B$11:$B$159,U$2,'RE Attorney'!$G$11:$G$159,$T65)</f>
        <v>0</v>
      </c>
      <c r="V65" s="115">
        <f>COUNTIFS('RE Attorney'!$B$11:$B$159,W$2,'RE Attorney'!$G$11:$G$159,$T65)</f>
        <v>0</v>
      </c>
      <c r="W65" s="115">
        <f>COUNTIFS('RE Attorney'!$B$11:$B$159,Y$2,'RE Attorney'!$G$11:$G$159,$T65)</f>
        <v>0</v>
      </c>
      <c r="X65" s="116">
        <f t="shared" si="60"/>
        <v>0</v>
      </c>
    </row>
    <row r="66" spans="1:38" ht="15.75" customHeight="1">
      <c r="A66" s="42" t="s">
        <v>14</v>
      </c>
      <c r="B66" s="42">
        <f t="shared" ref="B66:E66" si="61">SUM(B60:B65)</f>
        <v>0</v>
      </c>
      <c r="C66" s="42">
        <f t="shared" si="61"/>
        <v>0</v>
      </c>
      <c r="D66" s="42">
        <f t="shared" si="61"/>
        <v>0</v>
      </c>
      <c r="E66" s="42">
        <f t="shared" si="61"/>
        <v>0</v>
      </c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118" t="s">
        <v>14</v>
      </c>
      <c r="U66" s="42">
        <f t="shared" ref="U66:X66" si="62">SUM(U60:U65)</f>
        <v>0</v>
      </c>
      <c r="V66" s="42">
        <f t="shared" si="62"/>
        <v>0</v>
      </c>
      <c r="W66" s="42">
        <f t="shared" si="62"/>
        <v>0</v>
      </c>
      <c r="X66" s="42">
        <f t="shared" si="62"/>
        <v>0</v>
      </c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</row>
    <row r="67" spans="1:38" ht="15.75" hidden="1" customHeight="1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7"/>
    </row>
    <row r="68" spans="1:38" ht="15.75" hidden="1" customHeight="1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7"/>
    </row>
    <row r="69" spans="1:38" ht="15.75" hidden="1" customHeight="1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7"/>
    </row>
    <row r="70" spans="1:38" ht="15.75" hidden="1" customHeight="1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7"/>
    </row>
    <row r="71" spans="1:38" ht="15.75" hidden="1" customHeight="1">
      <c r="A71" s="4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7"/>
    </row>
    <row r="72" spans="1:38" ht="15.75" hidden="1" customHeight="1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7"/>
    </row>
    <row r="73" spans="1:38" ht="15.75" hidden="1" customHeight="1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7"/>
    </row>
    <row r="74" spans="1:38" ht="15.75" hidden="1" customHeight="1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7"/>
    </row>
    <row r="75" spans="1:38" ht="15.75" hidden="1" customHeight="1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7"/>
    </row>
    <row r="76" spans="1:38" ht="15.75" hidden="1" customHeight="1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7"/>
    </row>
    <row r="77" spans="1:38" ht="15.75" hidden="1" customHeight="1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7"/>
    </row>
    <row r="78" spans="1:38" ht="15.75" hidden="1" customHeight="1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7"/>
    </row>
    <row r="79" spans="1:38" ht="15.75" hidden="1" customHeight="1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7"/>
    </row>
    <row r="80" spans="1:38" ht="15.75" hidden="1" customHeight="1">
      <c r="A80" s="45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7"/>
    </row>
    <row r="81" spans="1:20" ht="15.75" hidden="1" customHeight="1">
      <c r="A81" s="45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7"/>
    </row>
    <row r="82" spans="1:20" ht="15.75" hidden="1" customHeight="1">
      <c r="A82" s="45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7"/>
    </row>
    <row r="83" spans="1:20" ht="15.75" hidden="1" customHeight="1">
      <c r="A83" s="45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7"/>
    </row>
    <row r="84" spans="1:20" ht="15.75" hidden="1" customHeight="1">
      <c r="A84" s="45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7"/>
    </row>
    <row r="85" spans="1:20" ht="15.75" hidden="1" customHeight="1">
      <c r="A85" s="45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7"/>
    </row>
    <row r="86" spans="1:20" ht="15.75" hidden="1" customHeight="1">
      <c r="A86" s="45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7"/>
    </row>
    <row r="87" spans="1:20" ht="15.75" hidden="1" customHeight="1">
      <c r="A87" s="4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7"/>
    </row>
    <row r="88" spans="1:20" ht="15.75" hidden="1" customHeight="1">
      <c r="A88" s="45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7"/>
    </row>
    <row r="89" spans="1:20" ht="15.75" hidden="1" customHeight="1">
      <c r="A89" s="45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7"/>
    </row>
    <row r="90" spans="1:20" ht="15.75" hidden="1" customHeight="1">
      <c r="A90" s="45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7"/>
    </row>
    <row r="91" spans="1:20" ht="15.75" hidden="1" customHeight="1">
      <c r="A91" s="45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7"/>
    </row>
    <row r="92" spans="1:20" ht="15.75" hidden="1" customHeight="1">
      <c r="A92" s="45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7"/>
    </row>
    <row r="93" spans="1:20" ht="15.75" hidden="1" customHeight="1">
      <c r="A93" s="45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7"/>
    </row>
    <row r="94" spans="1:20" ht="15.75" hidden="1" customHeight="1">
      <c r="A94" s="45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7"/>
    </row>
    <row r="95" spans="1:20" ht="15.75" hidden="1" customHeight="1">
      <c r="A95" s="45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7"/>
    </row>
    <row r="96" spans="1:20" ht="15.75" hidden="1" customHeight="1">
      <c r="A96" s="45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7"/>
    </row>
    <row r="97" spans="1:20" ht="15.75" hidden="1" customHeight="1">
      <c r="A97" s="45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7"/>
    </row>
    <row r="98" spans="1:20" ht="15.75" hidden="1" customHeight="1">
      <c r="A98" s="45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7"/>
    </row>
    <row r="99" spans="1:20" ht="15.75" hidden="1" customHeight="1">
      <c r="A99" s="45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7"/>
    </row>
    <row r="100" spans="1:20" ht="15.75" hidden="1" customHeight="1">
      <c r="A100" s="45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7"/>
    </row>
    <row r="101" spans="1:20" ht="15.75" hidden="1" customHeight="1">
      <c r="A101" s="45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7"/>
    </row>
    <row r="102" spans="1:20" ht="15.75" hidden="1" customHeight="1">
      <c r="A102" s="45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7"/>
    </row>
    <row r="103" spans="1:20" ht="15.75" hidden="1" customHeight="1">
      <c r="A103" s="45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7"/>
    </row>
    <row r="104" spans="1:20" ht="15.75" hidden="1" customHeight="1">
      <c r="A104" s="45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7"/>
    </row>
    <row r="105" spans="1:20" ht="15.75" hidden="1" customHeight="1">
      <c r="A105" s="45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7"/>
    </row>
    <row r="106" spans="1:20" ht="15.75" hidden="1" customHeight="1">
      <c r="A106" s="45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7"/>
    </row>
    <row r="107" spans="1:20" ht="15.75" hidden="1" customHeight="1">
      <c r="A107" s="45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7"/>
    </row>
    <row r="108" spans="1:20" ht="15.75" hidden="1" customHeight="1">
      <c r="A108" s="45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7"/>
    </row>
    <row r="109" spans="1:20" ht="15.75" hidden="1" customHeight="1">
      <c r="A109" s="45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7"/>
    </row>
    <row r="110" spans="1:20" ht="15.75" hidden="1" customHeight="1">
      <c r="A110" s="45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7"/>
    </row>
    <row r="111" spans="1:20" ht="15.75" hidden="1" customHeight="1">
      <c r="A111" s="45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7"/>
    </row>
    <row r="112" spans="1:20" ht="15.75" hidden="1" customHeight="1">
      <c r="A112" s="45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7"/>
    </row>
    <row r="113" spans="1:20" ht="15.75" hidden="1" customHeight="1">
      <c r="A113" s="45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7"/>
    </row>
    <row r="114" spans="1:20" ht="15.75" hidden="1" customHeight="1">
      <c r="A114" s="45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7"/>
    </row>
    <row r="115" spans="1:20" ht="15.75" hidden="1" customHeight="1">
      <c r="A115" s="45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7"/>
    </row>
    <row r="116" spans="1:20" ht="15.75" hidden="1" customHeight="1">
      <c r="A116" s="45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7"/>
    </row>
    <row r="117" spans="1:20" ht="15.75" hidden="1" customHeight="1">
      <c r="A117" s="45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7"/>
    </row>
    <row r="118" spans="1:20" ht="15.75" hidden="1" customHeight="1">
      <c r="A118" s="45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7"/>
    </row>
    <row r="119" spans="1:20" ht="15.75" hidden="1" customHeight="1">
      <c r="A119" s="45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7"/>
    </row>
    <row r="120" spans="1:20" ht="15.75" hidden="1" customHeight="1">
      <c r="A120" s="45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7"/>
    </row>
    <row r="121" spans="1:20" ht="15.75" hidden="1" customHeight="1">
      <c r="A121" s="45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7"/>
    </row>
    <row r="122" spans="1:20" ht="15.75" hidden="1" customHeight="1">
      <c r="A122" s="45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7"/>
    </row>
    <row r="123" spans="1:20" ht="15.75" hidden="1" customHeight="1">
      <c r="A123" s="45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7"/>
    </row>
    <row r="124" spans="1:20" ht="15.75" hidden="1" customHeight="1">
      <c r="A124" s="45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7"/>
    </row>
    <row r="125" spans="1:20" ht="15.75" hidden="1" customHeight="1">
      <c r="A125" s="45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7"/>
    </row>
    <row r="126" spans="1:20" ht="15.75" hidden="1" customHeight="1">
      <c r="A126" s="45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7"/>
    </row>
    <row r="127" spans="1:20" ht="15.75" hidden="1" customHeight="1">
      <c r="A127" s="45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7"/>
    </row>
    <row r="128" spans="1:20" ht="15.75" hidden="1" customHeight="1">
      <c r="A128" s="45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7"/>
    </row>
    <row r="129" spans="1:20" ht="15.75" hidden="1" customHeight="1">
      <c r="A129" s="45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7"/>
    </row>
    <row r="130" spans="1:20" ht="15.75" hidden="1" customHeight="1">
      <c r="A130" s="45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7"/>
    </row>
    <row r="131" spans="1:20" ht="15.75" hidden="1" customHeight="1">
      <c r="A131" s="45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7"/>
    </row>
    <row r="132" spans="1:20" ht="15.75" hidden="1" customHeight="1">
      <c r="A132" s="45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7"/>
    </row>
    <row r="133" spans="1:20" ht="15.75" hidden="1" customHeight="1">
      <c r="A133" s="45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7"/>
    </row>
    <row r="134" spans="1:20" ht="15.75" hidden="1" customHeight="1">
      <c r="A134" s="45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7"/>
    </row>
    <row r="135" spans="1:20" ht="15.75" hidden="1" customHeight="1">
      <c r="A135" s="45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7"/>
    </row>
    <row r="136" spans="1:20" ht="15.75" hidden="1" customHeight="1">
      <c r="A136" s="45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7"/>
    </row>
    <row r="137" spans="1:20" ht="15.75" hidden="1" customHeight="1">
      <c r="A137" s="45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7"/>
    </row>
    <row r="138" spans="1:20" ht="15.75" hidden="1" customHeight="1">
      <c r="A138" s="45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7"/>
    </row>
    <row r="139" spans="1:20" ht="15.75" hidden="1" customHeight="1">
      <c r="A139" s="45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7"/>
    </row>
    <row r="140" spans="1:20" ht="15.75" hidden="1" customHeight="1">
      <c r="A140" s="45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7"/>
    </row>
    <row r="141" spans="1:20" ht="15.75" hidden="1" customHeight="1">
      <c r="A141" s="45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7"/>
    </row>
    <row r="142" spans="1:20" ht="15.75" hidden="1" customHeight="1">
      <c r="A142" s="45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7"/>
    </row>
    <row r="143" spans="1:20" ht="15.75" hidden="1" customHeight="1">
      <c r="A143" s="45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7"/>
    </row>
    <row r="144" spans="1:20" ht="15.75" hidden="1" customHeight="1">
      <c r="A144" s="45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7"/>
    </row>
    <row r="145" spans="1:20" ht="15.75" hidden="1" customHeight="1">
      <c r="A145" s="45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7"/>
    </row>
    <row r="146" spans="1:20" ht="15.75" hidden="1" customHeight="1">
      <c r="A146" s="45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7"/>
    </row>
    <row r="147" spans="1:20" ht="15.75" hidden="1" customHeight="1">
      <c r="A147" s="45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7"/>
    </row>
    <row r="148" spans="1:20" ht="15.75" hidden="1" customHeight="1">
      <c r="A148" s="45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7"/>
    </row>
    <row r="149" spans="1:20" ht="15.75" hidden="1" customHeight="1">
      <c r="A149" s="45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7"/>
    </row>
    <row r="150" spans="1:20" ht="15.75" hidden="1" customHeight="1">
      <c r="A150" s="45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7"/>
    </row>
    <row r="151" spans="1:20" ht="15.75" hidden="1" customHeight="1">
      <c r="A151" s="45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7"/>
    </row>
    <row r="152" spans="1:20" ht="15.75" hidden="1" customHeight="1">
      <c r="A152" s="45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7"/>
    </row>
    <row r="153" spans="1:20" ht="15.75" hidden="1" customHeight="1">
      <c r="A153" s="45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7"/>
    </row>
    <row r="154" spans="1:20" ht="15.75" hidden="1" customHeight="1">
      <c r="A154" s="45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7"/>
    </row>
    <row r="155" spans="1:20" ht="15.75" hidden="1" customHeight="1">
      <c r="A155" s="45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7"/>
    </row>
    <row r="156" spans="1:20" ht="15.75" hidden="1" customHeight="1">
      <c r="A156" s="45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7"/>
    </row>
    <row r="157" spans="1:20" ht="15.75" hidden="1" customHeight="1">
      <c r="A157" s="45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7"/>
    </row>
    <row r="158" spans="1:20" ht="15.75" hidden="1" customHeight="1">
      <c r="A158" s="45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7"/>
    </row>
    <row r="159" spans="1:20" ht="15.75" hidden="1" customHeight="1">
      <c r="A159" s="45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7"/>
    </row>
    <row r="160" spans="1:20" ht="15.75" hidden="1" customHeight="1">
      <c r="A160" s="45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7"/>
    </row>
    <row r="161" spans="1:20" ht="15.75" hidden="1" customHeight="1">
      <c r="A161" s="45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7"/>
    </row>
    <row r="162" spans="1:20" ht="15.75" hidden="1" customHeight="1">
      <c r="A162" s="45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7"/>
    </row>
    <row r="163" spans="1:20" ht="15.75" hidden="1" customHeight="1">
      <c r="A163" s="45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7"/>
    </row>
    <row r="164" spans="1:20" ht="15.75" hidden="1" customHeight="1">
      <c r="A164" s="45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7"/>
    </row>
    <row r="165" spans="1:20" ht="15.75" hidden="1" customHeight="1">
      <c r="A165" s="45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7"/>
    </row>
    <row r="166" spans="1:20" ht="15.75" hidden="1" customHeight="1">
      <c r="A166" s="45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7"/>
    </row>
    <row r="167" spans="1:20" ht="15.75" hidden="1" customHeight="1">
      <c r="A167" s="45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7"/>
    </row>
    <row r="168" spans="1:20" ht="15.75" hidden="1" customHeight="1">
      <c r="A168" s="45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7"/>
    </row>
    <row r="169" spans="1:20" ht="15.75" hidden="1" customHeight="1">
      <c r="A169" s="45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7"/>
    </row>
    <row r="170" spans="1:20" ht="15.75" hidden="1" customHeight="1">
      <c r="A170" s="45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7"/>
    </row>
    <row r="171" spans="1:20" ht="15.75" hidden="1" customHeight="1">
      <c r="A171" s="45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7"/>
    </row>
    <row r="172" spans="1:20" ht="15.75" hidden="1" customHeight="1">
      <c r="A172" s="45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7"/>
    </row>
    <row r="173" spans="1:20" ht="15.75" hidden="1" customHeight="1">
      <c r="A173" s="45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7"/>
    </row>
    <row r="174" spans="1:20" ht="15.75" hidden="1" customHeight="1">
      <c r="A174" s="45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7"/>
    </row>
    <row r="175" spans="1:20" ht="15.75" hidden="1" customHeight="1">
      <c r="A175" s="45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7"/>
    </row>
    <row r="176" spans="1:20" ht="15.75" hidden="1" customHeight="1">
      <c r="A176" s="45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7"/>
    </row>
    <row r="177" spans="1:20" ht="15.75" hidden="1" customHeight="1">
      <c r="A177" s="45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7"/>
    </row>
    <row r="178" spans="1:20" ht="15.75" hidden="1" customHeight="1">
      <c r="A178" s="45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7"/>
    </row>
    <row r="179" spans="1:20" ht="15.75" hidden="1" customHeight="1">
      <c r="A179" s="45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7"/>
    </row>
    <row r="180" spans="1:20" ht="15.75" hidden="1" customHeight="1">
      <c r="A180" s="45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7"/>
    </row>
    <row r="181" spans="1:20" ht="15.75" hidden="1" customHeight="1">
      <c r="A181" s="45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7"/>
    </row>
    <row r="182" spans="1:20" ht="15.75" hidden="1" customHeight="1">
      <c r="A182" s="45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7"/>
    </row>
    <row r="183" spans="1:20" ht="15.75" hidden="1" customHeight="1">
      <c r="A183" s="45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7"/>
    </row>
    <row r="184" spans="1:20" ht="15.75" hidden="1" customHeight="1">
      <c r="A184" s="45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7"/>
    </row>
    <row r="185" spans="1:20" ht="15.75" hidden="1" customHeight="1">
      <c r="A185" s="45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7"/>
    </row>
    <row r="186" spans="1:20" ht="15.75" hidden="1" customHeight="1">
      <c r="A186" s="45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7"/>
    </row>
    <row r="187" spans="1:20" ht="15.75" hidden="1" customHeight="1">
      <c r="A187" s="45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7"/>
    </row>
    <row r="188" spans="1:20" ht="15.75" hidden="1" customHeight="1">
      <c r="A188" s="45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7"/>
    </row>
    <row r="189" spans="1:20" ht="15.75" hidden="1" customHeight="1">
      <c r="A189" s="45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7"/>
    </row>
    <row r="190" spans="1:20" ht="15.75" hidden="1" customHeight="1">
      <c r="A190" s="45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7"/>
    </row>
    <row r="191" spans="1:20" ht="15.75" hidden="1" customHeight="1">
      <c r="A191" s="45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7"/>
    </row>
    <row r="192" spans="1:20" ht="15.75" hidden="1" customHeight="1">
      <c r="A192" s="45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7"/>
    </row>
    <row r="193" spans="1:20" ht="15.75" hidden="1" customHeight="1">
      <c r="A193" s="45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7"/>
    </row>
    <row r="194" spans="1:20" ht="15.75" hidden="1" customHeight="1">
      <c r="A194" s="45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7"/>
    </row>
    <row r="195" spans="1:20" ht="15.75" hidden="1" customHeight="1">
      <c r="A195" s="45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7"/>
    </row>
    <row r="196" spans="1:20" ht="15.75" hidden="1" customHeight="1">
      <c r="A196" s="45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7"/>
    </row>
    <row r="197" spans="1:20" ht="15.75" hidden="1" customHeight="1">
      <c r="A197" s="45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7"/>
    </row>
    <row r="198" spans="1:20" ht="15.75" hidden="1" customHeight="1">
      <c r="A198" s="45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7"/>
    </row>
    <row r="199" spans="1:20" ht="15.75" hidden="1" customHeight="1">
      <c r="A199" s="45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7"/>
    </row>
    <row r="200" spans="1:20" ht="15.75" hidden="1" customHeight="1">
      <c r="A200" s="45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7"/>
    </row>
    <row r="201" spans="1:20" ht="15.75" hidden="1" customHeight="1">
      <c r="A201" s="45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7"/>
    </row>
    <row r="202" spans="1:20" ht="15.75" hidden="1" customHeight="1">
      <c r="A202" s="45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7"/>
    </row>
    <row r="203" spans="1:20" ht="15.75" hidden="1" customHeight="1">
      <c r="A203" s="45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7"/>
    </row>
    <row r="204" spans="1:20" ht="15.75" hidden="1" customHeight="1">
      <c r="A204" s="45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7"/>
    </row>
    <row r="205" spans="1:20" ht="15.75" hidden="1" customHeight="1">
      <c r="A205" s="45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7"/>
    </row>
    <row r="206" spans="1:20" ht="15.75" hidden="1" customHeight="1">
      <c r="A206" s="45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7"/>
    </row>
    <row r="207" spans="1:20" ht="15.75" hidden="1" customHeight="1">
      <c r="A207" s="45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7"/>
    </row>
    <row r="208" spans="1:20" ht="15.75" hidden="1" customHeight="1">
      <c r="A208" s="45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7"/>
    </row>
    <row r="209" spans="1:20" ht="15.75" hidden="1" customHeight="1">
      <c r="A209" s="45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7"/>
    </row>
    <row r="210" spans="1:20" ht="15.75" hidden="1" customHeight="1">
      <c r="A210" s="45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7"/>
    </row>
    <row r="211" spans="1:20" ht="15.75" hidden="1" customHeight="1">
      <c r="A211" s="45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7"/>
    </row>
    <row r="212" spans="1:20" ht="15.75" hidden="1" customHeight="1">
      <c r="A212" s="45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7"/>
    </row>
    <row r="213" spans="1:20" ht="15.75" hidden="1" customHeight="1">
      <c r="A213" s="45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7"/>
    </row>
    <row r="214" spans="1:20" ht="15.75" hidden="1" customHeight="1">
      <c r="A214" s="45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7"/>
    </row>
    <row r="215" spans="1:20" ht="15.75" hidden="1" customHeight="1">
      <c r="A215" s="45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7"/>
    </row>
    <row r="216" spans="1:20" ht="15.75" hidden="1" customHeight="1">
      <c r="A216" s="45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7"/>
    </row>
    <row r="217" spans="1:20" ht="15.75" hidden="1" customHeight="1">
      <c r="A217" s="45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7"/>
    </row>
    <row r="218" spans="1:20" ht="15.75" hidden="1" customHeight="1">
      <c r="A218" s="45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7"/>
    </row>
    <row r="219" spans="1:20" ht="15.75" hidden="1" customHeight="1">
      <c r="A219" s="45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7"/>
    </row>
    <row r="220" spans="1:20" ht="15.75" hidden="1" customHeight="1">
      <c r="A220" s="45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7"/>
    </row>
    <row r="221" spans="1:20" ht="15.75" hidden="1" customHeight="1">
      <c r="A221" s="45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7"/>
    </row>
    <row r="222" spans="1:20" ht="15.75" hidden="1" customHeight="1">
      <c r="A222" s="45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7"/>
    </row>
    <row r="223" spans="1:20" ht="15.75" hidden="1" customHeight="1">
      <c r="A223" s="45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7"/>
    </row>
    <row r="224" spans="1:20" ht="15.75" hidden="1" customHeight="1">
      <c r="A224" s="45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7"/>
    </row>
    <row r="225" spans="1:20" ht="15.75" hidden="1" customHeight="1">
      <c r="A225" s="45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7"/>
    </row>
    <row r="226" spans="1:20" ht="15.75" hidden="1" customHeight="1">
      <c r="A226" s="45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7"/>
    </row>
    <row r="227" spans="1:20" ht="15.75" hidden="1" customHeight="1">
      <c r="A227" s="45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7"/>
    </row>
    <row r="228" spans="1:20" ht="15.75" hidden="1" customHeight="1">
      <c r="A228" s="45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7"/>
    </row>
    <row r="229" spans="1:20" ht="15.75" hidden="1" customHeight="1">
      <c r="A229" s="45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7"/>
    </row>
    <row r="230" spans="1:20" ht="15.75" hidden="1" customHeight="1">
      <c r="A230" s="45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7"/>
    </row>
    <row r="231" spans="1:20" ht="15.75" hidden="1" customHeight="1">
      <c r="A231" s="45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7"/>
    </row>
    <row r="232" spans="1:20" ht="15.75" hidden="1" customHeight="1">
      <c r="A232" s="45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7"/>
    </row>
    <row r="233" spans="1:20" ht="15.75" hidden="1" customHeight="1">
      <c r="A233" s="45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7"/>
    </row>
    <row r="234" spans="1:20" ht="15.75" hidden="1" customHeight="1">
      <c r="A234" s="45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7"/>
    </row>
    <row r="235" spans="1:20" ht="15.75" hidden="1" customHeight="1">
      <c r="A235" s="45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7"/>
    </row>
    <row r="236" spans="1:20" ht="15.75" hidden="1" customHeight="1">
      <c r="A236" s="45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7"/>
    </row>
    <row r="237" spans="1:20" ht="15.75" hidden="1" customHeight="1">
      <c r="A237" s="45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7"/>
    </row>
    <row r="238" spans="1:20" ht="15.75" hidden="1" customHeight="1">
      <c r="A238" s="45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7"/>
    </row>
    <row r="239" spans="1:20" ht="15.75" hidden="1" customHeight="1">
      <c r="A239" s="45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7"/>
    </row>
    <row r="240" spans="1:20" ht="15.75" hidden="1" customHeight="1">
      <c r="A240" s="45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7"/>
    </row>
    <row r="241" spans="1:20" ht="15.75" hidden="1" customHeight="1">
      <c r="A241" s="45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7"/>
    </row>
    <row r="242" spans="1:20" ht="15.75" hidden="1" customHeight="1">
      <c r="A242" s="45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7"/>
    </row>
    <row r="243" spans="1:20" ht="15.75" hidden="1" customHeight="1">
      <c r="A243" s="45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7"/>
    </row>
    <row r="244" spans="1:20" ht="15.75" hidden="1" customHeight="1">
      <c r="A244" s="45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7"/>
    </row>
    <row r="245" spans="1:20" ht="15.75" hidden="1" customHeight="1">
      <c r="A245" s="45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7"/>
    </row>
    <row r="246" spans="1:20" ht="15.75" hidden="1" customHeight="1">
      <c r="A246" s="45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7"/>
    </row>
    <row r="247" spans="1:20" ht="15.75" hidden="1" customHeight="1">
      <c r="A247" s="45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7"/>
    </row>
    <row r="248" spans="1:20" ht="15.75" hidden="1" customHeight="1">
      <c r="A248" s="45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7"/>
    </row>
    <row r="249" spans="1:20" ht="15.75" hidden="1" customHeight="1">
      <c r="A249" s="45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7"/>
    </row>
    <row r="250" spans="1:20" ht="15.75" hidden="1" customHeight="1">
      <c r="A250" s="45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7"/>
    </row>
    <row r="251" spans="1:20" ht="15.75" hidden="1" customHeight="1">
      <c r="A251" s="45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7"/>
    </row>
    <row r="252" spans="1:20" ht="15.75" hidden="1" customHeight="1">
      <c r="A252" s="45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7"/>
    </row>
    <row r="253" spans="1:20" ht="15.75" hidden="1" customHeight="1">
      <c r="A253" s="45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7"/>
    </row>
    <row r="254" spans="1:20" ht="15.75" hidden="1" customHeight="1">
      <c r="A254" s="45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7"/>
    </row>
    <row r="255" spans="1:20" ht="15.75" hidden="1" customHeight="1">
      <c r="A255" s="45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7"/>
    </row>
    <row r="256" spans="1:20" ht="15.75" hidden="1" customHeight="1">
      <c r="A256" s="45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7"/>
    </row>
    <row r="257" spans="1:20" ht="15.75" hidden="1" customHeight="1">
      <c r="A257" s="45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7"/>
    </row>
    <row r="258" spans="1:20" ht="15.75" hidden="1" customHeight="1">
      <c r="A258" s="45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7"/>
    </row>
    <row r="259" spans="1:20" ht="15.75" hidden="1" customHeight="1">
      <c r="A259" s="45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7"/>
    </row>
    <row r="260" spans="1:20" ht="15.75" hidden="1" customHeight="1">
      <c r="A260" s="45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7"/>
    </row>
    <row r="261" spans="1:20" ht="15.75" hidden="1" customHeight="1">
      <c r="A261" s="45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7"/>
    </row>
    <row r="262" spans="1:20" ht="15.75" hidden="1" customHeight="1">
      <c r="A262" s="45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7"/>
    </row>
    <row r="263" spans="1:20" ht="15.75" hidden="1" customHeight="1">
      <c r="A263" s="45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7"/>
    </row>
    <row r="264" spans="1:20" ht="15.75" hidden="1" customHeight="1">
      <c r="A264" s="45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7"/>
    </row>
    <row r="265" spans="1:20" ht="15.75" hidden="1" customHeight="1">
      <c r="A265" s="45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7"/>
    </row>
    <row r="266" spans="1:20" ht="15.75" hidden="1" customHeight="1">
      <c r="A266" s="45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7"/>
    </row>
    <row r="267" spans="1:20" ht="15.75" hidden="1" customHeight="1"/>
    <row r="268" spans="1:20" ht="15.75" hidden="1" customHeight="1"/>
    <row r="269" spans="1:20" ht="15.75" hidden="1" customHeight="1"/>
    <row r="270" spans="1:20" ht="15.75" hidden="1" customHeight="1"/>
    <row r="271" spans="1:20" ht="15.75" hidden="1" customHeight="1"/>
    <row r="272" spans="1:20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</sheetData>
  <mergeCells count="154">
    <mergeCell ref="G55:H55"/>
    <mergeCell ref="G56:H56"/>
    <mergeCell ref="G57:H57"/>
    <mergeCell ref="G26:H26"/>
    <mergeCell ref="G27:H27"/>
    <mergeCell ref="F41:F66"/>
    <mergeCell ref="G41:H41"/>
    <mergeCell ref="G42:H42"/>
    <mergeCell ref="G43:H43"/>
    <mergeCell ref="G44:H44"/>
    <mergeCell ref="F13:F39"/>
    <mergeCell ref="G13:H13"/>
    <mergeCell ref="G14:H14"/>
    <mergeCell ref="G15:H15"/>
    <mergeCell ref="G30:L39"/>
    <mergeCell ref="G45:H45"/>
    <mergeCell ref="G46:H46"/>
    <mergeCell ref="N26:O26"/>
    <mergeCell ref="N27:O27"/>
    <mergeCell ref="N28:O28"/>
    <mergeCell ref="N29:O29"/>
    <mergeCell ref="A30:E30"/>
    <mergeCell ref="AG24:AH24"/>
    <mergeCell ref="AG25:AH25"/>
    <mergeCell ref="AG23:AH23"/>
    <mergeCell ref="AG26:AH26"/>
    <mergeCell ref="AG27:AH27"/>
    <mergeCell ref="AG28:AH28"/>
    <mergeCell ref="N23:O23"/>
    <mergeCell ref="Z23:AA23"/>
    <mergeCell ref="Z24:AA24"/>
    <mergeCell ref="Z25:AA25"/>
    <mergeCell ref="Z26:AA26"/>
    <mergeCell ref="G23:H23"/>
    <mergeCell ref="G24:H24"/>
    <mergeCell ref="G25:H25"/>
    <mergeCell ref="M13:M39"/>
    <mergeCell ref="G16:H16"/>
    <mergeCell ref="G17:H17"/>
    <mergeCell ref="N17:O17"/>
    <mergeCell ref="N18:O18"/>
    <mergeCell ref="N19:O19"/>
    <mergeCell ref="A21:E21"/>
    <mergeCell ref="N21:S21"/>
    <mergeCell ref="N24:O24"/>
    <mergeCell ref="N25:O25"/>
    <mergeCell ref="N20:O20"/>
    <mergeCell ref="N22:O22"/>
    <mergeCell ref="G18:H18"/>
    <mergeCell ref="G19:H19"/>
    <mergeCell ref="G20:H20"/>
    <mergeCell ref="G21:L21"/>
    <mergeCell ref="G22:H22"/>
    <mergeCell ref="Z55:AA55"/>
    <mergeCell ref="Z56:AA56"/>
    <mergeCell ref="AG54:AH54"/>
    <mergeCell ref="AG55:AH55"/>
    <mergeCell ref="AG56:AH56"/>
    <mergeCell ref="AG42:AH42"/>
    <mergeCell ref="AG45:AH45"/>
    <mergeCell ref="Z51:AA51"/>
    <mergeCell ref="AG51:AH51"/>
    <mergeCell ref="Z52:AA52"/>
    <mergeCell ref="AG52:AH52"/>
    <mergeCell ref="AG53:AH53"/>
    <mergeCell ref="AG43:AH43"/>
    <mergeCell ref="AG44:AH44"/>
    <mergeCell ref="Z46:AA46"/>
    <mergeCell ref="AG46:AH46"/>
    <mergeCell ref="Z47:AA47"/>
    <mergeCell ref="AG47:AH47"/>
    <mergeCell ref="Z27:AA27"/>
    <mergeCell ref="Z28:AA28"/>
    <mergeCell ref="T40:AL40"/>
    <mergeCell ref="Z42:AA42"/>
    <mergeCell ref="Z43:AA43"/>
    <mergeCell ref="Z44:AA44"/>
    <mergeCell ref="Z45:AA45"/>
    <mergeCell ref="Z53:AA53"/>
    <mergeCell ref="Z54:AA54"/>
    <mergeCell ref="N45:O45"/>
    <mergeCell ref="N46:O46"/>
    <mergeCell ref="N47:O47"/>
    <mergeCell ref="N48:O48"/>
    <mergeCell ref="A49:E49"/>
    <mergeCell ref="N55:O55"/>
    <mergeCell ref="N56:O56"/>
    <mergeCell ref="N57:O57"/>
    <mergeCell ref="A58:E58"/>
    <mergeCell ref="G49:L49"/>
    <mergeCell ref="N49:S49"/>
    <mergeCell ref="N50:O50"/>
    <mergeCell ref="N51:O51"/>
    <mergeCell ref="N52:O52"/>
    <mergeCell ref="N53:O53"/>
    <mergeCell ref="N54:O54"/>
    <mergeCell ref="G58:S66"/>
    <mergeCell ref="G47:H47"/>
    <mergeCell ref="G48:H48"/>
    <mergeCell ref="G50:H50"/>
    <mergeCell ref="G51:H51"/>
    <mergeCell ref="G52:H52"/>
    <mergeCell ref="G53:H53"/>
    <mergeCell ref="G54:H54"/>
    <mergeCell ref="G28:H28"/>
    <mergeCell ref="G29:H29"/>
    <mergeCell ref="N30:S39"/>
    <mergeCell ref="A39:E39"/>
    <mergeCell ref="A40:S40"/>
    <mergeCell ref="N41:O41"/>
    <mergeCell ref="N42:O42"/>
    <mergeCell ref="N43:O43"/>
    <mergeCell ref="N44:O44"/>
    <mergeCell ref="M41:M57"/>
    <mergeCell ref="Z18:AA18"/>
    <mergeCell ref="Z19:AA19"/>
    <mergeCell ref="AG19:AH19"/>
    <mergeCell ref="N15:O15"/>
    <mergeCell ref="N16:O16"/>
    <mergeCell ref="Z16:AA16"/>
    <mergeCell ref="AG16:AH16"/>
    <mergeCell ref="Z17:AA17"/>
    <mergeCell ref="AG17:AH17"/>
    <mergeCell ref="AG18:AH18"/>
    <mergeCell ref="Z14:AA14"/>
    <mergeCell ref="Z15:AA15"/>
    <mergeCell ref="A11:AL11"/>
    <mergeCell ref="A12:S12"/>
    <mergeCell ref="T12:AL12"/>
    <mergeCell ref="N13:O13"/>
    <mergeCell ref="N14:O14"/>
    <mergeCell ref="AG14:AH14"/>
    <mergeCell ref="AG15:AH15"/>
    <mergeCell ref="Q2:R2"/>
    <mergeCell ref="S2:S10"/>
    <mergeCell ref="A1:S1"/>
    <mergeCell ref="T1:AL1"/>
    <mergeCell ref="A2:A3"/>
    <mergeCell ref="B2:C2"/>
    <mergeCell ref="D2:E2"/>
    <mergeCell ref="F2:G2"/>
    <mergeCell ref="J2:J10"/>
    <mergeCell ref="M2:N2"/>
    <mergeCell ref="O2:P2"/>
    <mergeCell ref="U2:V2"/>
    <mergeCell ref="W2:X2"/>
    <mergeCell ref="Y2:Z2"/>
    <mergeCell ref="AA2:AB2"/>
    <mergeCell ref="AD2:AE2"/>
    <mergeCell ref="AF2:AG2"/>
    <mergeCell ref="AH2:AI2"/>
    <mergeCell ref="AJ2:AK2"/>
    <mergeCell ref="H2:I2"/>
    <mergeCell ref="K2:L2"/>
  </mergeCells>
  <dataValidations count="2">
    <dataValidation type="list" allowBlank="1" sqref="Z14:Z19 AG14:AG19 T23:T28 Z23:Z28 AG23:AG28 T32:T37 T42:T47 Z42:Z47 AG42:AG47 T51:T56 Z51:Z56 AG51:AG56 T60:T65" xr:uid="{00000000-0002-0000-0200-000000000000}">
      <formula1>#REF!</formula1>
    </dataValidation>
    <dataValidation type="list" allowBlank="1" sqref="T14:T19" xr:uid="{00000000-0002-0000-0200-000001000000}">
      <formula1>$A$4:$A$10</formula1>
    </dataValidation>
  </dataValidations>
  <printOptions horizontalCentered="1"/>
  <pageMargins left="0.25" right="0.25" top="0.75" bottom="0.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200-000002000000}">
          <x14:formula1>
            <xm:f>'Drop Downs'!$C$3:$C$300</xm:f>
          </x14:formula1>
          <xm:sqref>U2 W2 Y2 AD2 AF2 AH2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66"/>
  <sheetViews>
    <sheetView workbookViewId="0"/>
  </sheetViews>
  <sheetFormatPr defaultColWidth="12.625" defaultRowHeight="15" customHeight="1"/>
  <cols>
    <col min="1" max="1" width="19.75" customWidth="1"/>
    <col min="2" max="5" width="6.125" customWidth="1"/>
    <col min="6" max="7" width="6.625" customWidth="1"/>
    <col min="8" max="8" width="13.125" customWidth="1"/>
    <col min="9" max="14" width="6.125" customWidth="1"/>
    <col min="15" max="15" width="13.75" customWidth="1"/>
    <col min="16" max="18" width="6.125" customWidth="1"/>
    <col min="19" max="19" width="7.625" customWidth="1"/>
    <col min="20" max="20" width="12.5" hidden="1" customWidth="1"/>
    <col min="21" max="24" width="6.125" hidden="1" customWidth="1"/>
    <col min="25" max="26" width="6.625" hidden="1" customWidth="1"/>
    <col min="27" max="37" width="6.125" hidden="1" customWidth="1"/>
    <col min="38" max="38" width="7.625" hidden="1" customWidth="1"/>
  </cols>
  <sheetData>
    <row r="1" spans="1:38" ht="25.5" customHeight="1">
      <c r="A1" s="254" t="s">
        <v>50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55" t="s">
        <v>20</v>
      </c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</row>
    <row r="2" spans="1:38" ht="15.75" customHeight="1">
      <c r="A2" s="256"/>
      <c r="B2" s="246" t="s">
        <v>51</v>
      </c>
      <c r="C2" s="232"/>
      <c r="D2" s="247" t="s">
        <v>52</v>
      </c>
      <c r="E2" s="232"/>
      <c r="F2" s="248" t="s">
        <v>53</v>
      </c>
      <c r="G2" s="232"/>
      <c r="H2" s="250" t="s">
        <v>1</v>
      </c>
      <c r="I2" s="232"/>
      <c r="J2" s="233"/>
      <c r="K2" s="246" t="s">
        <v>51</v>
      </c>
      <c r="L2" s="232"/>
      <c r="M2" s="247" t="s">
        <v>52</v>
      </c>
      <c r="N2" s="232"/>
      <c r="O2" s="248" t="s">
        <v>53</v>
      </c>
      <c r="P2" s="232"/>
      <c r="Q2" s="250" t="s">
        <v>1</v>
      </c>
      <c r="R2" s="232"/>
      <c r="S2" s="253"/>
      <c r="T2" s="47"/>
      <c r="U2" s="261" t="s">
        <v>21</v>
      </c>
      <c r="V2" s="262"/>
      <c r="W2" s="263" t="s">
        <v>22</v>
      </c>
      <c r="X2" s="262"/>
      <c r="Y2" s="264" t="s">
        <v>23</v>
      </c>
      <c r="Z2" s="262"/>
      <c r="AA2" s="265" t="s">
        <v>1</v>
      </c>
      <c r="AB2" s="262"/>
      <c r="AD2" s="261" t="s">
        <v>21</v>
      </c>
      <c r="AE2" s="262"/>
      <c r="AF2" s="263" t="s">
        <v>22</v>
      </c>
      <c r="AG2" s="262"/>
      <c r="AH2" s="264" t="s">
        <v>23</v>
      </c>
      <c r="AI2" s="262"/>
      <c r="AJ2" s="266" t="s">
        <v>1</v>
      </c>
      <c r="AK2" s="267"/>
    </row>
    <row r="3" spans="1:38" ht="15.75" customHeight="1">
      <c r="A3" s="234"/>
      <c r="B3" s="48" t="s">
        <v>5</v>
      </c>
      <c r="C3" s="48" t="s">
        <v>6</v>
      </c>
      <c r="D3" s="9" t="s">
        <v>5</v>
      </c>
      <c r="E3" s="49" t="s">
        <v>6</v>
      </c>
      <c r="F3" s="10" t="s">
        <v>5</v>
      </c>
      <c r="G3" s="10" t="s">
        <v>6</v>
      </c>
      <c r="H3" s="12" t="s">
        <v>5</v>
      </c>
      <c r="I3" s="12" t="s">
        <v>6</v>
      </c>
      <c r="J3" s="234"/>
      <c r="K3" s="48" t="s">
        <v>15</v>
      </c>
      <c r="L3" s="48" t="s">
        <v>16</v>
      </c>
      <c r="M3" s="49" t="s">
        <v>15</v>
      </c>
      <c r="N3" s="49" t="s">
        <v>16</v>
      </c>
      <c r="O3" s="50" t="s">
        <v>15</v>
      </c>
      <c r="P3" s="50" t="s">
        <v>16</v>
      </c>
      <c r="Q3" s="51" t="s">
        <v>15</v>
      </c>
      <c r="R3" s="51" t="s">
        <v>16</v>
      </c>
      <c r="S3" s="234"/>
      <c r="T3" s="47"/>
      <c r="U3" s="52" t="s">
        <v>24</v>
      </c>
      <c r="V3" s="53" t="s">
        <v>25</v>
      </c>
      <c r="W3" s="54" t="s">
        <v>24</v>
      </c>
      <c r="X3" s="55" t="s">
        <v>25</v>
      </c>
      <c r="Y3" s="56" t="s">
        <v>5</v>
      </c>
      <c r="Z3" s="57" t="s">
        <v>6</v>
      </c>
      <c r="AA3" s="58" t="s">
        <v>5</v>
      </c>
      <c r="AB3" s="59" t="s">
        <v>6</v>
      </c>
      <c r="AD3" s="60" t="s">
        <v>15</v>
      </c>
      <c r="AE3" s="60" t="s">
        <v>16</v>
      </c>
      <c r="AF3" s="61" t="s">
        <v>15</v>
      </c>
      <c r="AG3" s="61" t="s">
        <v>16</v>
      </c>
      <c r="AH3" s="62" t="s">
        <v>15</v>
      </c>
      <c r="AI3" s="62" t="s">
        <v>16</v>
      </c>
      <c r="AJ3" s="63" t="s">
        <v>15</v>
      </c>
      <c r="AK3" s="63" t="s">
        <v>16</v>
      </c>
    </row>
    <row r="4" spans="1:38" ht="15.75" customHeight="1">
      <c r="A4" s="7" t="s">
        <v>7</v>
      </c>
      <c r="B4" s="8">
        <f>B20</f>
        <v>0</v>
      </c>
      <c r="C4" s="8">
        <f>B48</f>
        <v>0</v>
      </c>
      <c r="D4" s="9">
        <f>C20</f>
        <v>0</v>
      </c>
      <c r="E4" s="9">
        <f>C48</f>
        <v>0</v>
      </c>
      <c r="F4" s="10">
        <f>D20</f>
        <v>0</v>
      </c>
      <c r="G4" s="10">
        <f>D48</f>
        <v>0</v>
      </c>
      <c r="H4" s="12">
        <f t="shared" ref="H4:I4" si="0">+B4+D4+F4</f>
        <v>0</v>
      </c>
      <c r="I4" s="12">
        <f t="shared" si="0"/>
        <v>0</v>
      </c>
      <c r="J4" s="234"/>
      <c r="K4" s="26">
        <f>IFERROR('Mortgage Originator'!$F$7,0)</f>
        <v>0</v>
      </c>
      <c r="L4" s="27">
        <f>'Mortgage Originator'!$E$7</f>
        <v>0</v>
      </c>
      <c r="M4" s="28">
        <f>IFERROR('Mortgage Originator'!$F$8,0)</f>
        <v>0</v>
      </c>
      <c r="N4" s="29">
        <f>'Mortgage Originator'!$E$8</f>
        <v>0</v>
      </c>
      <c r="O4" s="30">
        <f>IFERROR('Mortgage Originator'!$F$9,0)</f>
        <v>0</v>
      </c>
      <c r="P4" s="31">
        <f>'Mortgage Originator'!$E$9</f>
        <v>0</v>
      </c>
      <c r="Q4" s="34">
        <f>IFERROR('Mortgage Originator'!$F$10,0)</f>
        <v>0</v>
      </c>
      <c r="R4" s="35">
        <f>'Mortgage Originator'!$E$10</f>
        <v>0</v>
      </c>
      <c r="S4" s="234"/>
      <c r="T4" s="64" t="s">
        <v>26</v>
      </c>
      <c r="U4" s="65">
        <f>+SUM(U14:U19)</f>
        <v>0</v>
      </c>
      <c r="V4" s="66">
        <f>+AB14+AI14+U23+AB23+AI23+U32</f>
        <v>0</v>
      </c>
      <c r="W4" s="67">
        <f>+SUM(V14:V19)</f>
        <v>0</v>
      </c>
      <c r="X4" s="68">
        <f>+AC14+AJ14+V23+AC23+AJ23+V32</f>
        <v>0</v>
      </c>
      <c r="Y4" s="69">
        <f>+SUM(W14:W19)</f>
        <v>0</v>
      </c>
      <c r="Z4" s="70">
        <f>+AD14+AK14+W23+AD23+AK23+W32</f>
        <v>0</v>
      </c>
      <c r="AA4" s="71">
        <f t="shared" ref="AA4:AB4" si="1">+U4+W4+Y4</f>
        <v>0</v>
      </c>
      <c r="AB4" s="72">
        <f t="shared" si="1"/>
        <v>0</v>
      </c>
      <c r="AD4" s="73">
        <f>+'Mortgage Originator'!Z$2</f>
        <v>0</v>
      </c>
      <c r="AE4" s="74">
        <f>+'Mortgage Originator'!Y83</f>
        <v>0</v>
      </c>
      <c r="AF4" s="75">
        <f>+'Mortgage Originator'!Z84</f>
        <v>0</v>
      </c>
      <c r="AG4" s="76">
        <f>+'Mortgage Originator'!Y84</f>
        <v>0</v>
      </c>
      <c r="AH4" s="77">
        <f>+'Mortgage Originator'!Z85</f>
        <v>0</v>
      </c>
      <c r="AI4" s="78">
        <f>+'Mortgage Originator'!Y85</f>
        <v>0</v>
      </c>
      <c r="AJ4" s="79">
        <f>+'Mortgage Originator'!Z86</f>
        <v>0</v>
      </c>
      <c r="AK4" s="80">
        <f>+'Mortgage Originator'!Y86</f>
        <v>0</v>
      </c>
    </row>
    <row r="5" spans="1:38" ht="15.75" customHeight="1">
      <c r="A5" s="7" t="s">
        <v>8</v>
      </c>
      <c r="B5" s="8">
        <f>I20</f>
        <v>0</v>
      </c>
      <c r="C5" s="8">
        <f>I48</f>
        <v>0</v>
      </c>
      <c r="D5" s="9">
        <f>J20</f>
        <v>0</v>
      </c>
      <c r="E5" s="9">
        <f>J48</f>
        <v>0</v>
      </c>
      <c r="F5" s="10">
        <f>K20</f>
        <v>0</v>
      </c>
      <c r="G5" s="10">
        <f>K48</f>
        <v>0</v>
      </c>
      <c r="H5" s="12">
        <f t="shared" ref="H5:I5" si="2">+B5+D5+F5</f>
        <v>0</v>
      </c>
      <c r="I5" s="12">
        <f t="shared" si="2"/>
        <v>0</v>
      </c>
      <c r="J5" s="234"/>
      <c r="K5" s="26">
        <f>IFERROR('Estate Planning'!$F$7,0)</f>
        <v>0</v>
      </c>
      <c r="L5" s="27">
        <f>'Estate Planning'!$E$7</f>
        <v>0</v>
      </c>
      <c r="M5" s="28">
        <f>IFERROR('Estate Planning'!$F$8,0)</f>
        <v>0</v>
      </c>
      <c r="N5" s="29">
        <f>'Estate Planning'!$E$8</f>
        <v>0</v>
      </c>
      <c r="O5" s="30">
        <f>IFERROR('Estate Planning'!$F$9,0)</f>
        <v>0</v>
      </c>
      <c r="P5" s="31">
        <f>'Estate Planning'!$E$9</f>
        <v>0</v>
      </c>
      <c r="Q5" s="34">
        <f>IFERROR('Estate Planning'!$F$10,0)</f>
        <v>0</v>
      </c>
      <c r="R5" s="35">
        <f>'Estate Planning'!$E$10</f>
        <v>0</v>
      </c>
      <c r="S5" s="234"/>
      <c r="T5" s="64" t="s">
        <v>27</v>
      </c>
      <c r="U5" s="81">
        <f>+SUM(AB14:AB19)</f>
        <v>0</v>
      </c>
      <c r="V5" s="82">
        <f>+U14+AI15+U24+AB24+AI24+U33</f>
        <v>0</v>
      </c>
      <c r="W5" s="83">
        <f>+SUM(AC14:AC19)</f>
        <v>0</v>
      </c>
      <c r="X5" s="84">
        <f>+V14+AJ15+V24+AC24+AJ24+V33</f>
        <v>0</v>
      </c>
      <c r="Y5" s="85">
        <f>+SUM(AD14:AD19)</f>
        <v>0</v>
      </c>
      <c r="Z5" s="86">
        <f>+W14+AK15+W24+AD24+AK24+W33</f>
        <v>0</v>
      </c>
      <c r="AA5" s="87">
        <f t="shared" ref="AA5:AB5" si="3">+U5+W5+Y5</f>
        <v>0</v>
      </c>
      <c r="AB5" s="88">
        <f t="shared" si="3"/>
        <v>0</v>
      </c>
      <c r="AD5" s="73">
        <f>+'Estate Planning'!Z$2</f>
        <v>0</v>
      </c>
      <c r="AE5" s="74">
        <f>+'Estate Planning'!X$2</f>
        <v>0</v>
      </c>
      <c r="AF5" s="75">
        <f>+'Estate Planning'!Z$3</f>
        <v>0</v>
      </c>
      <c r="AG5" s="76">
        <f>+'Estate Planning'!X$3</f>
        <v>0</v>
      </c>
      <c r="AH5" s="77">
        <f>+'Estate Planning'!Z$4</f>
        <v>0</v>
      </c>
      <c r="AI5" s="78">
        <f>+'Estate Planning'!X$4</f>
        <v>0</v>
      </c>
      <c r="AJ5" s="79">
        <f>+'Estate Planning'!Z$5</f>
        <v>0</v>
      </c>
      <c r="AK5" s="80">
        <f>+'Estate Planning'!X$5</f>
        <v>0</v>
      </c>
    </row>
    <row r="6" spans="1:38" ht="15.75" customHeight="1">
      <c r="A6" s="7" t="s">
        <v>9</v>
      </c>
      <c r="B6" s="8">
        <f>P20</f>
        <v>0</v>
      </c>
      <c r="C6" s="8">
        <f>P48</f>
        <v>0</v>
      </c>
      <c r="D6" s="9">
        <f>Q20</f>
        <v>0</v>
      </c>
      <c r="E6" s="9">
        <f>Q48</f>
        <v>0</v>
      </c>
      <c r="F6" s="10">
        <f>R20</f>
        <v>0</v>
      </c>
      <c r="G6" s="10">
        <f>R48</f>
        <v>0</v>
      </c>
      <c r="H6" s="12">
        <f t="shared" ref="H6:I6" si="4">+B6+D6+F6</f>
        <v>0</v>
      </c>
      <c r="I6" s="12">
        <f t="shared" si="4"/>
        <v>0</v>
      </c>
      <c r="J6" s="234"/>
      <c r="K6" s="26">
        <f>IFERROR('Financial Advisor'!$F$7,0)</f>
        <v>0</v>
      </c>
      <c r="L6" s="27">
        <f>'Financial Advisor'!$E$7</f>
        <v>0</v>
      </c>
      <c r="M6" s="28">
        <f>IFERROR('Financial Advisor'!$F$8,0)</f>
        <v>0</v>
      </c>
      <c r="N6" s="29">
        <f>'Financial Advisor'!$E$8</f>
        <v>0</v>
      </c>
      <c r="O6" s="30">
        <f>IFERROR('Financial Advisor'!$F$9,0)</f>
        <v>0</v>
      </c>
      <c r="P6" s="31">
        <f>'Financial Advisor'!$E$9</f>
        <v>0</v>
      </c>
      <c r="Q6" s="34">
        <f>IFERROR('Financial Advisor'!$F$10,0)</f>
        <v>0</v>
      </c>
      <c r="R6" s="35">
        <f>'Financial Advisor'!$E$10</f>
        <v>0</v>
      </c>
      <c r="S6" s="234"/>
      <c r="T6" s="64" t="s">
        <v>28</v>
      </c>
      <c r="U6" s="81">
        <f>+SUM(AI14:AI19)</f>
        <v>0</v>
      </c>
      <c r="V6" s="82">
        <f>+U15+AB15+U25+AB25+AI25+U34</f>
        <v>0</v>
      </c>
      <c r="W6" s="83">
        <f>+SUM(AJ14:AJ19)</f>
        <v>0</v>
      </c>
      <c r="X6" s="84">
        <f>+V15+AC15+V25+AC25+AJ25+V34</f>
        <v>0</v>
      </c>
      <c r="Y6" s="85">
        <f>+SUM(AK14:AK19)</f>
        <v>0</v>
      </c>
      <c r="Z6" s="86">
        <f>+W15+AD15+W25+AD25+AK25+W34</f>
        <v>0</v>
      </c>
      <c r="AA6" s="87">
        <f t="shared" ref="AA6:AB6" si="5">+U6+W6+Y6</f>
        <v>0</v>
      </c>
      <c r="AB6" s="88">
        <f t="shared" si="5"/>
        <v>0</v>
      </c>
      <c r="AD6" s="73">
        <f>+'Financial Advisor'!Z$2</f>
        <v>0</v>
      </c>
      <c r="AE6" s="74">
        <f>+'Financial Advisor'!Y$2</f>
        <v>0</v>
      </c>
      <c r="AF6" s="75">
        <f>+'Financial Advisor'!Z$3</f>
        <v>0</v>
      </c>
      <c r="AG6" s="76">
        <f>+'Financial Advisor'!Y$3</f>
        <v>0</v>
      </c>
      <c r="AH6" s="77">
        <f>+'Financial Advisor'!Z$4</f>
        <v>0</v>
      </c>
      <c r="AI6" s="78">
        <f>+'Financial Advisor'!Y$4</f>
        <v>0</v>
      </c>
      <c r="AJ6" s="79">
        <f>+'Financial Advisor'!Z$5</f>
        <v>0</v>
      </c>
      <c r="AK6" s="80">
        <f>+'Financial Advisor'!Y$5</f>
        <v>0</v>
      </c>
    </row>
    <row r="7" spans="1:38" ht="15.75" customHeight="1">
      <c r="A7" s="7" t="s">
        <v>10</v>
      </c>
      <c r="B7" s="8">
        <f>B29</f>
        <v>0</v>
      </c>
      <c r="C7" s="8">
        <f>B57</f>
        <v>0</v>
      </c>
      <c r="D7" s="9">
        <f>C29</f>
        <v>0</v>
      </c>
      <c r="E7" s="9">
        <f>C57</f>
        <v>0</v>
      </c>
      <c r="F7" s="10">
        <f>D29</f>
        <v>0</v>
      </c>
      <c r="G7" s="10">
        <f>D57</f>
        <v>0</v>
      </c>
      <c r="H7" s="12">
        <f t="shared" ref="H7:I7" si="6">+B7+D7+F7</f>
        <v>0</v>
      </c>
      <c r="I7" s="12">
        <f t="shared" si="6"/>
        <v>0</v>
      </c>
      <c r="J7" s="234"/>
      <c r="K7" s="26">
        <f>IFERROR(Realtor!$F$7,0)</f>
        <v>0</v>
      </c>
      <c r="L7" s="27">
        <f>Realtor!$E$7</f>
        <v>0</v>
      </c>
      <c r="M7" s="28">
        <f>IFERROR(Realtor!$F$8,0)</f>
        <v>0</v>
      </c>
      <c r="N7" s="29">
        <f>Realtor!$E$8</f>
        <v>0</v>
      </c>
      <c r="O7" s="30">
        <f>IFERROR(Realtor!$F$9,0)</f>
        <v>0</v>
      </c>
      <c r="P7" s="31">
        <f>Realtor!$E$9</f>
        <v>0</v>
      </c>
      <c r="Q7" s="34">
        <f>IFERROR(Realtor!$F$10,0)</f>
        <v>0</v>
      </c>
      <c r="R7" s="35">
        <f>Realtor!$E$10</f>
        <v>0</v>
      </c>
      <c r="S7" s="234"/>
      <c r="T7" s="64" t="s">
        <v>29</v>
      </c>
      <c r="U7" s="81">
        <f>+SUM(U23:U28)</f>
        <v>0</v>
      </c>
      <c r="V7" s="82">
        <f>+U16+AB16+AI16+AB26+AI26+U35</f>
        <v>0</v>
      </c>
      <c r="W7" s="83">
        <f>+SUM(V23:V28)</f>
        <v>0</v>
      </c>
      <c r="X7" s="84">
        <f>+V16+AC16+AJ16+AC26+AJ26+V35</f>
        <v>0</v>
      </c>
      <c r="Y7" s="85">
        <f>+SUM(W23:W28)</f>
        <v>0</v>
      </c>
      <c r="Z7" s="86">
        <f>+W16+AD16+AK16+AD26+AK26+W35</f>
        <v>0</v>
      </c>
      <c r="AA7" s="87">
        <f t="shared" ref="AA7:AB7" si="7">+U7+W7+Y7</f>
        <v>0</v>
      </c>
      <c r="AB7" s="88">
        <f t="shared" si="7"/>
        <v>0</v>
      </c>
      <c r="AD7" s="73">
        <f>+Realtor!Z$2</f>
        <v>0</v>
      </c>
      <c r="AE7" s="74">
        <f>+Realtor!Y$2</f>
        <v>0</v>
      </c>
      <c r="AF7" s="75">
        <f>+Realtor!Z$3</f>
        <v>0</v>
      </c>
      <c r="AG7" s="76">
        <f>+Realtor!Y$3</f>
        <v>0</v>
      </c>
      <c r="AH7" s="77">
        <f>+Realtor!Z$4</f>
        <v>0</v>
      </c>
      <c r="AI7" s="78">
        <f>+Realtor!Y$4</f>
        <v>0</v>
      </c>
      <c r="AJ7" s="79">
        <f>+Realtor!Z$5</f>
        <v>0</v>
      </c>
      <c r="AK7" s="80">
        <f>+Realtor!Y$5</f>
        <v>0</v>
      </c>
    </row>
    <row r="8" spans="1:38" ht="15.75" customHeight="1">
      <c r="A8" s="7" t="s">
        <v>11</v>
      </c>
      <c r="B8" s="8">
        <f>I29</f>
        <v>0</v>
      </c>
      <c r="C8" s="8">
        <f>I57</f>
        <v>0</v>
      </c>
      <c r="D8" s="9">
        <f>J29</f>
        <v>0</v>
      </c>
      <c r="E8" s="9">
        <f>J57</f>
        <v>0</v>
      </c>
      <c r="F8" s="10">
        <f>K29</f>
        <v>0</v>
      </c>
      <c r="G8" s="10">
        <f>K57</f>
        <v>0</v>
      </c>
      <c r="H8" s="12">
        <f t="shared" ref="H8:I8" si="8">+B8+D8+F8</f>
        <v>0</v>
      </c>
      <c r="I8" s="12">
        <f t="shared" si="8"/>
        <v>0</v>
      </c>
      <c r="J8" s="234"/>
      <c r="K8" s="26">
        <f>IFERROR(Accountant!$F$7,0)</f>
        <v>0</v>
      </c>
      <c r="L8" s="27">
        <f>Accountant!$E$7</f>
        <v>0</v>
      </c>
      <c r="M8" s="28">
        <f>IFERROR(Accountant!$F$8,0)</f>
        <v>0</v>
      </c>
      <c r="N8" s="29">
        <f>Accountant!$E$8</f>
        <v>0</v>
      </c>
      <c r="O8" s="30">
        <f>IFERROR(Accountant!$F$9,0)</f>
        <v>0</v>
      </c>
      <c r="P8" s="31">
        <f>Accountant!$E$9</f>
        <v>0</v>
      </c>
      <c r="Q8" s="34">
        <f>IFERROR(Accountant!$F$10,0)</f>
        <v>0</v>
      </c>
      <c r="R8" s="35">
        <f>Accountant!$E$10</f>
        <v>0</v>
      </c>
      <c r="S8" s="234"/>
      <c r="T8" s="64" t="s">
        <v>30</v>
      </c>
      <c r="U8" s="81">
        <f>+SUM(AB23:AB28)</f>
        <v>0</v>
      </c>
      <c r="V8" s="82">
        <f>+U17+AB17+AI17+U26+AI27+U36</f>
        <v>0</v>
      </c>
      <c r="W8" s="83">
        <f>+SUM(AC23:AC28)</f>
        <v>0</v>
      </c>
      <c r="X8" s="84">
        <f>+V17+AC17+AJ17+V26+AJ27+V36</f>
        <v>0</v>
      </c>
      <c r="Y8" s="85">
        <f>+SUM(AD23:AD28)</f>
        <v>0</v>
      </c>
      <c r="Z8" s="86">
        <f>+W17+AD17+AK17+W26+AK27+W36</f>
        <v>0</v>
      </c>
      <c r="AA8" s="87">
        <f t="shared" ref="AA8:AB8" si="9">+U8+W8+Y8</f>
        <v>0</v>
      </c>
      <c r="AB8" s="88">
        <f t="shared" si="9"/>
        <v>0</v>
      </c>
      <c r="AD8" s="73">
        <f>+Accountant!Y$2</f>
        <v>0</v>
      </c>
      <c r="AE8" s="74">
        <f>+Accountant!X$2</f>
        <v>0</v>
      </c>
      <c r="AF8" s="75">
        <f>+Accountant!Y$3</f>
        <v>0</v>
      </c>
      <c r="AG8" s="76">
        <f>+Accountant!X$3</f>
        <v>0</v>
      </c>
      <c r="AH8" s="77">
        <f>+Accountant!Y$4</f>
        <v>0</v>
      </c>
      <c r="AI8" s="78">
        <f>+Accountant!X$4</f>
        <v>0</v>
      </c>
      <c r="AJ8" s="79">
        <f>+Accountant!Y$5</f>
        <v>0</v>
      </c>
      <c r="AK8" s="80">
        <f>+Accountant!X$5</f>
        <v>0</v>
      </c>
    </row>
    <row r="9" spans="1:38" ht="15.75" customHeight="1">
      <c r="A9" s="7" t="s">
        <v>12</v>
      </c>
      <c r="B9" s="8">
        <f>P29</f>
        <v>0</v>
      </c>
      <c r="C9" s="8">
        <f>P57</f>
        <v>0</v>
      </c>
      <c r="D9" s="9">
        <f>Q29</f>
        <v>0</v>
      </c>
      <c r="E9" s="9">
        <f>Q57</f>
        <v>0</v>
      </c>
      <c r="F9" s="10">
        <f>R29</f>
        <v>0</v>
      </c>
      <c r="G9" s="10">
        <f>R57</f>
        <v>0</v>
      </c>
      <c r="H9" s="12">
        <f t="shared" ref="H9:I9" si="10">+B9+D9+F9</f>
        <v>0</v>
      </c>
      <c r="I9" s="12">
        <f t="shared" si="10"/>
        <v>0</v>
      </c>
      <c r="J9" s="234"/>
      <c r="K9" s="26">
        <f>IFERROR('Insurance Agent'!$F$7,0)</f>
        <v>0</v>
      </c>
      <c r="L9" s="27">
        <f>'Insurance Agent'!$E$7</f>
        <v>0</v>
      </c>
      <c r="M9" s="28">
        <f>IFERROR('Insurance Agent'!$F$8,0)</f>
        <v>0</v>
      </c>
      <c r="N9" s="29">
        <f>'Insurance Agent'!$E$8</f>
        <v>0</v>
      </c>
      <c r="O9" s="30">
        <f>IFERROR('Insurance Agent'!$F$9,0)</f>
        <v>0</v>
      </c>
      <c r="P9" s="31">
        <f>'Insurance Agent'!$E$9</f>
        <v>0</v>
      </c>
      <c r="Q9" s="34">
        <f>IFERROR('Insurance Agent'!$F$10,0)</f>
        <v>0</v>
      </c>
      <c r="R9" s="35">
        <f>'Insurance Agent'!$E$10</f>
        <v>0</v>
      </c>
      <c r="S9" s="234"/>
      <c r="T9" s="64" t="s">
        <v>31</v>
      </c>
      <c r="U9" s="81">
        <f>+SUM(AI23:AI28)</f>
        <v>0</v>
      </c>
      <c r="V9" s="82">
        <f>+U18+AB18+AI18+U27+AB27+U37</f>
        <v>0</v>
      </c>
      <c r="W9" s="83">
        <f>+SUM(AJ23:AJ28)</f>
        <v>0</v>
      </c>
      <c r="X9" s="84">
        <f>+V18+AC18+AJ18+V27+AC27+V37</f>
        <v>0</v>
      </c>
      <c r="Y9" s="85">
        <f>+SUM(AK23:AK28)</f>
        <v>0</v>
      </c>
      <c r="Z9" s="86">
        <f>+W18+AD18+AK18+W27+AD27+W37</f>
        <v>0</v>
      </c>
      <c r="AA9" s="87">
        <f t="shared" ref="AA9:AB9" si="11">+U9+W9+Y9</f>
        <v>0</v>
      </c>
      <c r="AB9" s="88">
        <f t="shared" si="11"/>
        <v>0</v>
      </c>
      <c r="AD9" s="73">
        <f>+'Insurance Agent'!Z$2</f>
        <v>0</v>
      </c>
      <c r="AE9" s="74">
        <f>+'Insurance Agent'!Y$2</f>
        <v>0</v>
      </c>
      <c r="AF9" s="75">
        <f>+'Insurance Agent'!Z$3</f>
        <v>0</v>
      </c>
      <c r="AG9" s="76">
        <f>+'Insurance Agent'!Y$3</f>
        <v>0</v>
      </c>
      <c r="AH9" s="77">
        <f>+'Insurance Agent'!Z$4</f>
        <v>0</v>
      </c>
      <c r="AI9" s="78">
        <f>+'Insurance Agent'!Y$4</f>
        <v>0</v>
      </c>
      <c r="AJ9" s="79">
        <f>+'Insurance Agent'!Z$5</f>
        <v>0</v>
      </c>
      <c r="AK9" s="80">
        <f>+'Insurance Agent'!Y$5</f>
        <v>0</v>
      </c>
    </row>
    <row r="10" spans="1:38" ht="15.75" customHeight="1">
      <c r="A10" s="7" t="s">
        <v>18</v>
      </c>
      <c r="B10" s="8">
        <f>B38</f>
        <v>0</v>
      </c>
      <c r="C10" s="8">
        <f>B66</f>
        <v>0</v>
      </c>
      <c r="D10" s="9">
        <f>C38</f>
        <v>0</v>
      </c>
      <c r="E10" s="9">
        <f>C66</f>
        <v>0</v>
      </c>
      <c r="F10" s="10">
        <f>D38</f>
        <v>0</v>
      </c>
      <c r="G10" s="10">
        <f>D66</f>
        <v>0</v>
      </c>
      <c r="H10" s="12">
        <f t="shared" ref="H10:I10" si="12">+B10+D10+F10</f>
        <v>0</v>
      </c>
      <c r="I10" s="12">
        <f t="shared" si="12"/>
        <v>0</v>
      </c>
      <c r="J10" s="234"/>
      <c r="K10" s="26">
        <f>IFERROR('RE Attorney'!$F$7,0)</f>
        <v>0</v>
      </c>
      <c r="L10" s="27">
        <f>'RE Attorney'!$E$7</f>
        <v>0</v>
      </c>
      <c r="M10" s="28">
        <f>IFERROR('RE Attorney'!$F$8,0)</f>
        <v>0</v>
      </c>
      <c r="N10" s="29">
        <f>'RE Attorney'!$E$8</f>
        <v>0</v>
      </c>
      <c r="O10" s="30">
        <f>IFERROR('RE Attorney'!$F$9,0)</f>
        <v>0</v>
      </c>
      <c r="P10" s="31">
        <f>'RE Attorney'!$E$9</f>
        <v>0</v>
      </c>
      <c r="Q10" s="34">
        <f>IFERROR('RE Attorney'!$F$10,0)</f>
        <v>0</v>
      </c>
      <c r="R10" s="35">
        <f>'RE Attorney'!$E$10</f>
        <v>0</v>
      </c>
      <c r="S10" s="234"/>
      <c r="T10" s="64" t="s">
        <v>32</v>
      </c>
      <c r="U10" s="89">
        <f>+SUM(U32:U37)</f>
        <v>0</v>
      </c>
      <c r="V10" s="90">
        <f>+U19+AB19+AI19+U28+AB28+AI28</f>
        <v>0</v>
      </c>
      <c r="W10" s="54">
        <f>+SUM(V32:V37)</f>
        <v>0</v>
      </c>
      <c r="X10" s="91">
        <f>+V19+AC19+AJ19+V28+AC28+AJ28</f>
        <v>0</v>
      </c>
      <c r="Y10" s="56">
        <f>+SUM(W32:W37)</f>
        <v>0</v>
      </c>
      <c r="Z10" s="57">
        <f>+W19+AD19+AK19+W28+AD28+AK28</f>
        <v>0</v>
      </c>
      <c r="AA10" s="58">
        <f t="shared" ref="AA10:AB10" si="13">+U10+W10+Y10</f>
        <v>0</v>
      </c>
      <c r="AB10" s="59">
        <f t="shared" si="13"/>
        <v>0</v>
      </c>
      <c r="AD10" s="73">
        <f>+'RE Attorney'!Z$2</f>
        <v>0</v>
      </c>
      <c r="AE10" s="74">
        <f>+'RE Attorney'!Y$2</f>
        <v>0</v>
      </c>
      <c r="AF10" s="75">
        <f>+'RE Attorney'!Z$3</f>
        <v>0</v>
      </c>
      <c r="AG10" s="76">
        <f>+'RE Attorney'!Y$3</f>
        <v>0</v>
      </c>
      <c r="AH10" s="77">
        <f>+'RE Attorney'!Z$4</f>
        <v>0</v>
      </c>
      <c r="AI10" s="78">
        <f>+'RE Attorney'!Y$4</f>
        <v>0</v>
      </c>
      <c r="AJ10" s="79">
        <f>+'RE Attorney'!Z$5</f>
        <v>0</v>
      </c>
      <c r="AK10" s="80">
        <f>+'RE Attorney'!Y$5</f>
        <v>0</v>
      </c>
    </row>
    <row r="11" spans="1:38" ht="15.75" customHeight="1">
      <c r="A11" s="256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</row>
    <row r="12" spans="1:38" ht="15.75" customHeight="1">
      <c r="A12" s="238" t="s">
        <v>17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59" t="s">
        <v>17</v>
      </c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</row>
    <row r="13" spans="1:38" ht="15.75" customHeight="1">
      <c r="A13" s="38" t="s">
        <v>7</v>
      </c>
      <c r="B13" s="39" t="s">
        <v>54</v>
      </c>
      <c r="C13" s="39" t="s">
        <v>52</v>
      </c>
      <c r="D13" s="39" t="s">
        <v>55</v>
      </c>
      <c r="E13" s="39" t="s">
        <v>1</v>
      </c>
      <c r="F13" s="243"/>
      <c r="G13" s="235" t="s">
        <v>8</v>
      </c>
      <c r="H13" s="232"/>
      <c r="I13" s="39" t="str">
        <f>$B$13</f>
        <v>Apr</v>
      </c>
      <c r="J13" s="39" t="str">
        <f>$C$13</f>
        <v>May</v>
      </c>
      <c r="K13" s="39" t="str">
        <f>$D$13</f>
        <v>Jun</v>
      </c>
      <c r="L13" s="39" t="str">
        <f>$E$13</f>
        <v>Q2</v>
      </c>
      <c r="M13" s="243"/>
      <c r="N13" s="235" t="s">
        <v>9</v>
      </c>
      <c r="O13" s="232"/>
      <c r="P13" s="39" t="str">
        <f>$B$13</f>
        <v>Apr</v>
      </c>
      <c r="Q13" s="39" t="str">
        <f>$C$13</f>
        <v>May</v>
      </c>
      <c r="R13" s="39" t="str">
        <f>$D$13</f>
        <v>Jun</v>
      </c>
      <c r="S13" s="39" t="str">
        <f>$E$13</f>
        <v>Q2</v>
      </c>
      <c r="T13" s="92" t="s">
        <v>36</v>
      </c>
      <c r="U13" s="93" t="s">
        <v>33</v>
      </c>
      <c r="V13" s="93" t="s">
        <v>34</v>
      </c>
      <c r="W13" s="93" t="s">
        <v>35</v>
      </c>
      <c r="X13" s="94" t="s">
        <v>3</v>
      </c>
      <c r="Y13" s="95"/>
      <c r="Z13" s="96"/>
      <c r="AA13" s="97" t="s">
        <v>37</v>
      </c>
      <c r="AB13" s="98" t="str">
        <f>$U$13</f>
        <v>Oct</v>
      </c>
      <c r="AC13" s="98" t="str">
        <f>$V$13</f>
        <v>Nov</v>
      </c>
      <c r="AD13" s="98" t="str">
        <f>$W$13</f>
        <v>Dec</v>
      </c>
      <c r="AE13" s="99" t="str">
        <f>$X$13</f>
        <v>Q4</v>
      </c>
      <c r="AF13" s="95"/>
      <c r="AG13" s="100"/>
      <c r="AH13" s="101" t="s">
        <v>38</v>
      </c>
      <c r="AI13" s="98" t="str">
        <f>$U$13</f>
        <v>Oct</v>
      </c>
      <c r="AJ13" s="98" t="str">
        <f>$V$13</f>
        <v>Nov</v>
      </c>
      <c r="AK13" s="98" t="str">
        <f>$W$13</f>
        <v>Dec</v>
      </c>
      <c r="AL13" s="99" t="str">
        <f>$X$13</f>
        <v>Q4</v>
      </c>
    </row>
    <row r="14" spans="1:38" ht="15.75" customHeight="1">
      <c r="A14" s="40" t="s">
        <v>8</v>
      </c>
      <c r="B14" s="41">
        <f>COUNTIFS('Mortgage Originator'!$C$24:$C$159,$A14,'Mortgage Originator'!$B$24:$B$159,B$2)</f>
        <v>0</v>
      </c>
      <c r="C14" s="41">
        <f>COUNTIFS('Mortgage Originator'!$C$24:$C$159,$A14,'Mortgage Originator'!$B$24:$B$159,D$2)</f>
        <v>0</v>
      </c>
      <c r="D14" s="41">
        <f>COUNTIFS('Mortgage Originator'!$C$24:$C$159,$A14,'Mortgage Originator'!$B$24:$B$159,F$2)</f>
        <v>0</v>
      </c>
      <c r="E14" s="41">
        <f t="shared" ref="E14:E19" si="14">+SUM(B14:D14)</f>
        <v>0</v>
      </c>
      <c r="F14" s="234"/>
      <c r="G14" s="231" t="s">
        <v>7</v>
      </c>
      <c r="H14" s="232"/>
      <c r="I14" s="41">
        <f>COUNTIFS('Estate Planning'!$C$24:$C$159,$G14,'Estate Planning'!$B$24:$B$159,B$2)</f>
        <v>0</v>
      </c>
      <c r="J14" s="41">
        <f>COUNTIFS('Estate Planning'!$C$24:$C$159,$G14,'Estate Planning'!$B$24:$B$159,D$2)</f>
        <v>0</v>
      </c>
      <c r="K14" s="41">
        <f>COUNTIFS('Estate Planning'!$C$24:$C$159,$G14,'Estate Planning'!$B$24:$B$159,F$2)</f>
        <v>0</v>
      </c>
      <c r="L14" s="41">
        <f t="shared" ref="L14:L19" si="15">+SUM(I14:K14)</f>
        <v>0</v>
      </c>
      <c r="M14" s="234"/>
      <c r="N14" s="231" t="s">
        <v>7</v>
      </c>
      <c r="O14" s="232"/>
      <c r="P14" s="41">
        <f>COUNTIFS('Financial Advisor'!$C$24:$C$162,$N14,'Financial Advisor'!$B$24:$B$162,B$2)</f>
        <v>0</v>
      </c>
      <c r="Q14" s="41">
        <f>COUNTIFS('Financial Advisor'!$C$24:$C$162,$N14,'Financial Advisor'!$B$24:$B$162,D$2)</f>
        <v>0</v>
      </c>
      <c r="R14" s="41">
        <f>COUNTIFS('Financial Advisor'!$C$24:$C$162,$N14,'Financial Advisor'!$B$24:$B$162,F$2)</f>
        <v>0</v>
      </c>
      <c r="S14" s="41">
        <f t="shared" ref="S14:S19" si="16">+SUM(P14:R14)</f>
        <v>0</v>
      </c>
      <c r="T14" s="102" t="s">
        <v>27</v>
      </c>
      <c r="U14" s="103">
        <f>COUNTIFS('Mortgage Originator'!$C$24:$C$159,$T14,'Mortgage Originator'!$B$24:$B$159,U$2)</f>
        <v>0</v>
      </c>
      <c r="V14" s="103">
        <f>COUNTIFS('Mortgage Originator'!$C$24:$C$159,$T14,'Mortgage Originator'!$B$24:$B$159,W$2)</f>
        <v>0</v>
      </c>
      <c r="W14" s="103">
        <f>COUNTIFS('Mortgage Originator'!$C$24:$C$159,$T14,'Mortgage Originator'!$B$24:$B$159,Y$2)</f>
        <v>0</v>
      </c>
      <c r="X14" s="104">
        <f t="shared" ref="X14:X19" si="17">+SUM(U14:W14)</f>
        <v>0</v>
      </c>
      <c r="Z14" s="257" t="s">
        <v>26</v>
      </c>
      <c r="AA14" s="234"/>
      <c r="AB14" s="106">
        <f>COUNTIFS('Estate Planning'!$C$11:$C$146,$Z14,'Estate Planning'!$B$11:$B$146,U$2)</f>
        <v>0</v>
      </c>
      <c r="AC14" s="106">
        <f>COUNTIFS('Estate Planning'!$C$11:$C$146,$Z14,'Estate Planning'!$B$11:$B$146,W$2)</f>
        <v>0</v>
      </c>
      <c r="AD14" s="106">
        <f>COUNTIFS('Estate Planning'!$C$11:$C$146,$Z14,'Estate Planning'!$B$11:$B$146,Y$2)</f>
        <v>0</v>
      </c>
      <c r="AE14" s="107">
        <f t="shared" ref="AE14:AE19" si="18">+SUM(AB14:AD14)</f>
        <v>0</v>
      </c>
      <c r="AG14" s="257" t="s">
        <v>26</v>
      </c>
      <c r="AH14" s="234"/>
      <c r="AI14" s="103">
        <f>COUNTIFS('Financial Advisor'!$C$11:$C$149,$AG14,'Financial Advisor'!$B$11:$B$149,U$2)</f>
        <v>0</v>
      </c>
      <c r="AJ14" s="103">
        <f>COUNTIFS('Financial Advisor'!$C$11:$C$149,$AG14,'Financial Advisor'!$B$11:$B$149,W$2)</f>
        <v>0</v>
      </c>
      <c r="AK14" s="103">
        <f>COUNTIFS('Financial Advisor'!$C$11:$C$149,$AG14,'Financial Advisor'!$B$11:$B$149,Y$2)</f>
        <v>0</v>
      </c>
      <c r="AL14" s="108">
        <f t="shared" ref="AL14:AL19" si="19">+SUM(AI14:AK14)</f>
        <v>0</v>
      </c>
    </row>
    <row r="15" spans="1:38" ht="15.75" customHeight="1">
      <c r="A15" s="40" t="s">
        <v>9</v>
      </c>
      <c r="B15" s="41">
        <f>COUNTIFS('Mortgage Originator'!$C$24:$C$159,$A15,'Mortgage Originator'!$B$24:$B$159,B$2)</f>
        <v>0</v>
      </c>
      <c r="C15" s="41">
        <f>COUNTIFS('Mortgage Originator'!$C$24:$C$159,$A15,'Mortgage Originator'!$B$24:$B$159,D$2)</f>
        <v>0</v>
      </c>
      <c r="D15" s="41">
        <f>COUNTIFS('Mortgage Originator'!$C$24:$C$159,$A15,'Mortgage Originator'!$B$24:$B$159,F$2)</f>
        <v>0</v>
      </c>
      <c r="E15" s="41">
        <f t="shared" si="14"/>
        <v>0</v>
      </c>
      <c r="F15" s="234"/>
      <c r="G15" s="231" t="s">
        <v>9</v>
      </c>
      <c r="H15" s="232"/>
      <c r="I15" s="41">
        <f>COUNTIFS('Estate Planning'!$C$24:$C$159,$G15,'Estate Planning'!$B$24:$B$159,B$2)</f>
        <v>0</v>
      </c>
      <c r="J15" s="41">
        <f>COUNTIFS('Estate Planning'!$C$24:$C$159,$G15,'Estate Planning'!$B$24:$B$159,D$2)</f>
        <v>0</v>
      </c>
      <c r="K15" s="41">
        <f>COUNTIFS('Estate Planning'!$C$24:$C$159,$G15,'Estate Planning'!$B$24:$B$159,F$2)</f>
        <v>0</v>
      </c>
      <c r="L15" s="41">
        <f t="shared" si="15"/>
        <v>0</v>
      </c>
      <c r="M15" s="234"/>
      <c r="N15" s="231" t="s">
        <v>8</v>
      </c>
      <c r="O15" s="232"/>
      <c r="P15" s="41">
        <f>COUNTIFS('Financial Advisor'!$C$24:$C$162,$N15,'Financial Advisor'!$B$24:$B$162,B$2)</f>
        <v>0</v>
      </c>
      <c r="Q15" s="41">
        <f>COUNTIFS('Financial Advisor'!$C$24:$C$162,$N15,'Financial Advisor'!$B$24:$B$162,D$2)</f>
        <v>0</v>
      </c>
      <c r="R15" s="41">
        <f>COUNTIFS('Financial Advisor'!$C$24:$C$162,$N15,'Financial Advisor'!$B$24:$B$162,F$2)</f>
        <v>0</v>
      </c>
      <c r="S15" s="41">
        <f t="shared" si="16"/>
        <v>0</v>
      </c>
      <c r="T15" s="109" t="s">
        <v>28</v>
      </c>
      <c r="U15" s="103">
        <f>COUNTIFS('Mortgage Originator'!$C$24:$C$159,$T15,'Mortgage Originator'!$B$24:$B$159,U$2)</f>
        <v>0</v>
      </c>
      <c r="V15" s="103">
        <f>COUNTIFS('Mortgage Originator'!$C$24:$C$159,$T15,'Mortgage Originator'!$B$24:$B$159,W$2)</f>
        <v>0</v>
      </c>
      <c r="W15" s="103">
        <f>COUNTIFS('Mortgage Originator'!$C$24:$C$159,$T15,'Mortgage Originator'!$B$24:$B$159,Y$2)</f>
        <v>0</v>
      </c>
      <c r="X15" s="104">
        <f t="shared" si="17"/>
        <v>0</v>
      </c>
      <c r="Z15" s="258" t="s">
        <v>28</v>
      </c>
      <c r="AA15" s="234"/>
      <c r="AB15" s="106">
        <f>COUNTIFS('Estate Planning'!$C$11:$C$146,$Z15,'Estate Planning'!$B$11:$B$146,U$2)</f>
        <v>0</v>
      </c>
      <c r="AC15" s="106">
        <f>COUNTIFS('Estate Planning'!$C$11:$C$146,$Z15,'Estate Planning'!$B$11:$B$146,W$2)</f>
        <v>0</v>
      </c>
      <c r="AD15" s="106">
        <f>COUNTIFS('Estate Planning'!$C$11:$C$146,$Z15,'Estate Planning'!$B$11:$B$146,Y$2)</f>
        <v>0</v>
      </c>
      <c r="AE15" s="107">
        <f t="shared" si="18"/>
        <v>0</v>
      </c>
      <c r="AG15" s="258" t="s">
        <v>27</v>
      </c>
      <c r="AH15" s="234"/>
      <c r="AI15" s="103">
        <f>COUNTIFS('Financial Advisor'!$C$11:$C$149,$AG15,'Financial Advisor'!$B$11:$B$149,U$2)</f>
        <v>0</v>
      </c>
      <c r="AJ15" s="103">
        <f>COUNTIFS('Financial Advisor'!$C$11:$C$149,$AG15,'Financial Advisor'!$B$11:$B$149,W$2)</f>
        <v>0</v>
      </c>
      <c r="AK15" s="103">
        <f>COUNTIFS('Financial Advisor'!$C$11:$C$149,$AG15,'Financial Advisor'!$B$11:$B$149,Y$2)</f>
        <v>0</v>
      </c>
      <c r="AL15" s="108">
        <f t="shared" si="19"/>
        <v>0</v>
      </c>
    </row>
    <row r="16" spans="1:38" ht="15.75" customHeight="1">
      <c r="A16" s="40" t="s">
        <v>10</v>
      </c>
      <c r="B16" s="41">
        <f>COUNTIFS('Mortgage Originator'!$C$24:$C$159,$A16,'Mortgage Originator'!$B$24:$B$159,B$2)</f>
        <v>0</v>
      </c>
      <c r="C16" s="41">
        <f>COUNTIFS('Mortgage Originator'!$C$24:$C$159,$A16,'Mortgage Originator'!$B$24:$B$159,D$2)</f>
        <v>0</v>
      </c>
      <c r="D16" s="41">
        <f>COUNTIFS('Mortgage Originator'!$C$24:$C$159,$A16,'Mortgage Originator'!$B$24:$B$159,F$2)</f>
        <v>0</v>
      </c>
      <c r="E16" s="41">
        <f t="shared" si="14"/>
        <v>0</v>
      </c>
      <c r="F16" s="234"/>
      <c r="G16" s="231" t="s">
        <v>10</v>
      </c>
      <c r="H16" s="232"/>
      <c r="I16" s="41">
        <f>COUNTIFS('Estate Planning'!$C$24:$C$159,$G16,'Estate Planning'!$B$24:$B$159,B$2)</f>
        <v>0</v>
      </c>
      <c r="J16" s="41">
        <f>COUNTIFS('Estate Planning'!$C$24:$C$159,$G16,'Estate Planning'!$B$24:$B$159,D$2)</f>
        <v>0</v>
      </c>
      <c r="K16" s="41">
        <f>COUNTIFS('Estate Planning'!$C$24:$C$159,$G16,'Estate Planning'!$B$24:$B$159,F$2)</f>
        <v>0</v>
      </c>
      <c r="L16" s="41">
        <f t="shared" si="15"/>
        <v>0</v>
      </c>
      <c r="M16" s="234"/>
      <c r="N16" s="231" t="s">
        <v>10</v>
      </c>
      <c r="O16" s="232"/>
      <c r="P16" s="41">
        <f>COUNTIFS('Financial Advisor'!$C$24:$C$162,$N16,'Financial Advisor'!$B$24:$B$162,B$2)</f>
        <v>0</v>
      </c>
      <c r="Q16" s="41">
        <f>COUNTIFS('Financial Advisor'!$C$24:$C$162,$N16,'Financial Advisor'!$B$24:$B$162,D$2)</f>
        <v>0</v>
      </c>
      <c r="R16" s="41">
        <f>COUNTIFS('Financial Advisor'!$C$24:$C$162,$N16,'Financial Advisor'!$B$24:$B$162,F$2)</f>
        <v>0</v>
      </c>
      <c r="S16" s="41">
        <f t="shared" si="16"/>
        <v>0</v>
      </c>
      <c r="T16" s="102" t="s">
        <v>29</v>
      </c>
      <c r="U16" s="103">
        <f>COUNTIFS('Mortgage Originator'!$C$24:$C$159,$T16,'Mortgage Originator'!$B$24:$B$159,U$2)</f>
        <v>0</v>
      </c>
      <c r="V16" s="103">
        <f>COUNTIFS('Mortgage Originator'!$C$24:$C$159,$T16,'Mortgage Originator'!$B$24:$B$159,W$2)</f>
        <v>0</v>
      </c>
      <c r="W16" s="103">
        <f>COUNTIFS('Mortgage Originator'!$C$24:$C$159,$T16,'Mortgage Originator'!$B$24:$B$159,Y$2)</f>
        <v>0</v>
      </c>
      <c r="X16" s="104">
        <f t="shared" si="17"/>
        <v>0</v>
      </c>
      <c r="Z16" s="258" t="s">
        <v>29</v>
      </c>
      <c r="AA16" s="234"/>
      <c r="AB16" s="106">
        <f>COUNTIFS('Estate Planning'!$C$11:$C$146,$Z16,'Estate Planning'!$B$11:$B$146,U$2)</f>
        <v>0</v>
      </c>
      <c r="AC16" s="106">
        <f>COUNTIFS('Estate Planning'!$C$11:$C$146,$Z16,'Estate Planning'!$B$11:$B$146,W$2)</f>
        <v>0</v>
      </c>
      <c r="AD16" s="106">
        <f>COUNTIFS('Estate Planning'!$C$11:$C$146,$Z16,'Estate Planning'!$B$11:$B$146,Y$2)</f>
        <v>0</v>
      </c>
      <c r="AE16" s="107">
        <f t="shared" si="18"/>
        <v>0</v>
      </c>
      <c r="AG16" s="258" t="s">
        <v>29</v>
      </c>
      <c r="AH16" s="234"/>
      <c r="AI16" s="103">
        <f>COUNTIFS('Financial Advisor'!$C$11:$C$149,$AG16,'Financial Advisor'!$B$11:$B$149,U$2)</f>
        <v>0</v>
      </c>
      <c r="AJ16" s="103">
        <f>COUNTIFS('Financial Advisor'!$C$11:$C$149,$AG16,'Financial Advisor'!$B$11:$B$149,W$2)</f>
        <v>0</v>
      </c>
      <c r="AK16" s="103">
        <f>COUNTIFS('Financial Advisor'!$C$11:$C$149,$AG16,'Financial Advisor'!$B$11:$B$149,Y$2)</f>
        <v>0</v>
      </c>
      <c r="AL16" s="108">
        <f t="shared" si="19"/>
        <v>0</v>
      </c>
    </row>
    <row r="17" spans="1:38" ht="15.75" customHeight="1">
      <c r="A17" s="40" t="s">
        <v>11</v>
      </c>
      <c r="B17" s="41">
        <f>COUNTIFS('Mortgage Originator'!$C$24:$C$159,$A17,'Mortgage Originator'!$B$24:$B$159,B$2)</f>
        <v>0</v>
      </c>
      <c r="C17" s="41">
        <f>COUNTIFS('Mortgage Originator'!$C$24:$C$159,$A17,'Mortgage Originator'!$B$24:$B$159,D$2)</f>
        <v>0</v>
      </c>
      <c r="D17" s="41">
        <f>COUNTIFS('Mortgage Originator'!$C$24:$C$159,$A17,'Mortgage Originator'!$B$24:$B$159,F$2)</f>
        <v>0</v>
      </c>
      <c r="E17" s="41">
        <f t="shared" si="14"/>
        <v>0</v>
      </c>
      <c r="F17" s="234"/>
      <c r="G17" s="231" t="s">
        <v>11</v>
      </c>
      <c r="H17" s="232"/>
      <c r="I17" s="41">
        <f>COUNTIFS('Estate Planning'!$C$24:$C$159,$G17,'Estate Planning'!$B$24:$B$159,B$2)</f>
        <v>0</v>
      </c>
      <c r="J17" s="41">
        <f>COUNTIFS('Estate Planning'!$C$24:$C$159,$G17,'Estate Planning'!$B$24:$B$159,D$2)</f>
        <v>0</v>
      </c>
      <c r="K17" s="41">
        <f>COUNTIFS('Estate Planning'!$C$24:$C$159,$G17,'Estate Planning'!$B$24:$B$159,F$2)</f>
        <v>0</v>
      </c>
      <c r="L17" s="41">
        <f t="shared" si="15"/>
        <v>0</v>
      </c>
      <c r="M17" s="234"/>
      <c r="N17" s="231" t="s">
        <v>11</v>
      </c>
      <c r="O17" s="232"/>
      <c r="P17" s="41">
        <f>COUNTIFS('Financial Advisor'!$C$24:$C$162,$N17,'Financial Advisor'!$B$24:$B$162,B$2)</f>
        <v>0</v>
      </c>
      <c r="Q17" s="41">
        <f>COUNTIFS('Financial Advisor'!$C$24:$C$162,$N17,'Financial Advisor'!$B$24:$B$162,D$2)</f>
        <v>0</v>
      </c>
      <c r="R17" s="41">
        <f>COUNTIFS('Financial Advisor'!$C$24:$C$162,$N17,'Financial Advisor'!$B$24:$B$162,F$2)</f>
        <v>0</v>
      </c>
      <c r="S17" s="41">
        <f t="shared" si="16"/>
        <v>0</v>
      </c>
      <c r="T17" s="102" t="s">
        <v>30</v>
      </c>
      <c r="U17" s="103">
        <f>COUNTIFS('Mortgage Originator'!$C$24:$C$159,$T17,'Mortgage Originator'!$B$24:$B$159,U$2)</f>
        <v>0</v>
      </c>
      <c r="V17" s="103">
        <f>COUNTIFS('Mortgage Originator'!$C$24:$C$159,$T17,'Mortgage Originator'!$B$24:$B$159,W$2)</f>
        <v>0</v>
      </c>
      <c r="W17" s="103">
        <f>COUNTIFS('Mortgage Originator'!$C$24:$C$159,$T17,'Mortgage Originator'!$B$24:$B$159,Y$2)</f>
        <v>0</v>
      </c>
      <c r="X17" s="104">
        <f t="shared" si="17"/>
        <v>0</v>
      </c>
      <c r="Z17" s="257" t="s">
        <v>30</v>
      </c>
      <c r="AA17" s="234"/>
      <c r="AB17" s="106">
        <f>COUNTIFS('Estate Planning'!$C$11:$C$146,$Z17,'Estate Planning'!$B$11:$B$146,U$2)</f>
        <v>0</v>
      </c>
      <c r="AC17" s="106">
        <f>COUNTIFS('Estate Planning'!$C$11:$C$146,$Z17,'Estate Planning'!$B$11:$B$146,W$2)</f>
        <v>0</v>
      </c>
      <c r="AD17" s="106">
        <f>COUNTIFS('Estate Planning'!$C$11:$C$146,$Z17,'Estate Planning'!$B$11:$B$146,Y$2)</f>
        <v>0</v>
      </c>
      <c r="AE17" s="107">
        <f t="shared" si="18"/>
        <v>0</v>
      </c>
      <c r="AG17" s="257" t="s">
        <v>30</v>
      </c>
      <c r="AH17" s="234"/>
      <c r="AI17" s="103">
        <f>COUNTIFS('Financial Advisor'!$C$11:$C$149,$AG17,'Financial Advisor'!$B$11:$B$149,U$2)</f>
        <v>0</v>
      </c>
      <c r="AJ17" s="103">
        <f>COUNTIFS('Financial Advisor'!$C$11:$C$149,$AG17,'Financial Advisor'!$B$11:$B$149,W$2)</f>
        <v>0</v>
      </c>
      <c r="AK17" s="103">
        <f>COUNTIFS('Financial Advisor'!$C$11:$C$149,$AG17,'Financial Advisor'!$B$11:$B$149,Y$2)</f>
        <v>0</v>
      </c>
      <c r="AL17" s="108">
        <f t="shared" si="19"/>
        <v>0</v>
      </c>
    </row>
    <row r="18" spans="1:38" ht="15.75" customHeight="1">
      <c r="A18" s="40" t="s">
        <v>12</v>
      </c>
      <c r="B18" s="41">
        <f>COUNTIFS('Mortgage Originator'!$C$24:$C$159,$A18,'Mortgage Originator'!$B$24:$B$159,B$2)</f>
        <v>0</v>
      </c>
      <c r="C18" s="41">
        <f>COUNTIFS('Mortgage Originator'!$C$24:$C$159,$A18,'Mortgage Originator'!$B$24:$B$159,D$2)</f>
        <v>0</v>
      </c>
      <c r="D18" s="41">
        <f>COUNTIFS('Mortgage Originator'!$C$24:$C$159,$A18,'Mortgage Originator'!$B$24:$B$159,F$2)</f>
        <v>0</v>
      </c>
      <c r="E18" s="41">
        <f t="shared" si="14"/>
        <v>0</v>
      </c>
      <c r="F18" s="234"/>
      <c r="G18" s="231" t="s">
        <v>12</v>
      </c>
      <c r="H18" s="232"/>
      <c r="I18" s="41">
        <f>COUNTIFS('Estate Planning'!$C$24:$C$159,$G18,'Estate Planning'!$B$24:$B$159,B$2)</f>
        <v>0</v>
      </c>
      <c r="J18" s="41">
        <f>COUNTIFS('Estate Planning'!$C$24:$C$159,$G18,'Estate Planning'!$B$24:$B$159,D$2)</f>
        <v>0</v>
      </c>
      <c r="K18" s="41">
        <f>COUNTIFS('Estate Planning'!$C$24:$C$159,$G18,'Estate Planning'!$B$24:$B$159,F$2)</f>
        <v>0</v>
      </c>
      <c r="L18" s="41">
        <f t="shared" si="15"/>
        <v>0</v>
      </c>
      <c r="M18" s="234"/>
      <c r="N18" s="231" t="s">
        <v>12</v>
      </c>
      <c r="O18" s="232"/>
      <c r="P18" s="41">
        <f>COUNTIFS('Financial Advisor'!$C$24:$C$162,$N18,'Financial Advisor'!$B$24:$B$162,B$2)</f>
        <v>0</v>
      </c>
      <c r="Q18" s="41">
        <f>COUNTIFS('Financial Advisor'!$C$24:$C$162,$N18,'Financial Advisor'!$B$24:$B$162,D$2)</f>
        <v>0</v>
      </c>
      <c r="R18" s="41">
        <f>COUNTIFS('Financial Advisor'!$C$24:$C$162,$N18,'Financial Advisor'!$B$24:$B$162,F$2)</f>
        <v>0</v>
      </c>
      <c r="S18" s="41">
        <f t="shared" si="16"/>
        <v>0</v>
      </c>
      <c r="T18" s="109" t="s">
        <v>31</v>
      </c>
      <c r="U18" s="103">
        <f>COUNTIFS('Mortgage Originator'!$C$24:$C$159,$T18,'Mortgage Originator'!$B$24:$B$159,U$2)</f>
        <v>0</v>
      </c>
      <c r="V18" s="103">
        <f>COUNTIFS('Mortgage Originator'!$C$24:$C$159,$T18,'Mortgage Originator'!$B$24:$B$159,W$2)</f>
        <v>0</v>
      </c>
      <c r="W18" s="103">
        <f>COUNTIFS('Mortgage Originator'!$C$24:$C$159,$T18,'Mortgage Originator'!$B$24:$B$159,Y$2)</f>
        <v>0</v>
      </c>
      <c r="X18" s="104">
        <f t="shared" si="17"/>
        <v>0</v>
      </c>
      <c r="Z18" s="257" t="s">
        <v>31</v>
      </c>
      <c r="AA18" s="234"/>
      <c r="AB18" s="106">
        <f>COUNTIFS('Estate Planning'!$C$11:$C$146,$Z18,'Estate Planning'!$B$11:$B$146,U$2)</f>
        <v>0</v>
      </c>
      <c r="AC18" s="106">
        <f>COUNTIFS('Estate Planning'!$C$11:$C$146,$Z18,'Estate Planning'!$B$11:$B$146,W$2)</f>
        <v>0</v>
      </c>
      <c r="AD18" s="106">
        <f>COUNTIFS('Estate Planning'!$C$11:$C$146,$Z18,'Estate Planning'!$B$11:$B$146,Y$2)</f>
        <v>0</v>
      </c>
      <c r="AE18" s="107">
        <f t="shared" si="18"/>
        <v>0</v>
      </c>
      <c r="AG18" s="257" t="s">
        <v>31</v>
      </c>
      <c r="AH18" s="234"/>
      <c r="AI18" s="103">
        <f>COUNTIFS('Financial Advisor'!$C$11:$C$149,$AG18,'Financial Advisor'!$B$11:$B$149,U$2)</f>
        <v>0</v>
      </c>
      <c r="AJ18" s="103">
        <f>COUNTIFS('Financial Advisor'!$C$11:$C$149,$AG18,'Financial Advisor'!$B$11:$B$149,W$2)</f>
        <v>0</v>
      </c>
      <c r="AK18" s="103">
        <f>COUNTIFS('Financial Advisor'!$C$11:$C$149,$AG18,'Financial Advisor'!$B$11:$B$149,Y$2)</f>
        <v>0</v>
      </c>
      <c r="AL18" s="108">
        <f t="shared" si="19"/>
        <v>0</v>
      </c>
    </row>
    <row r="19" spans="1:38" ht="15.75" customHeight="1">
      <c r="A19" s="40" t="s">
        <v>18</v>
      </c>
      <c r="B19" s="41">
        <f>COUNTIFS('Mortgage Originator'!$C$24:$C$159,$A19,'Mortgage Originator'!$B$24:$B$159,B$2)</f>
        <v>0</v>
      </c>
      <c r="C19" s="41">
        <f>COUNTIFS('Mortgage Originator'!$C$24:$C$159,$A19,'Mortgage Originator'!$B$24:$B$159,D$2)</f>
        <v>0</v>
      </c>
      <c r="D19" s="41">
        <f>COUNTIFS('Mortgage Originator'!$C$24:$C$159,$A19,'Mortgage Originator'!$B$24:$B$159,F$2)</f>
        <v>0</v>
      </c>
      <c r="E19" s="41">
        <f t="shared" si="14"/>
        <v>0</v>
      </c>
      <c r="F19" s="234"/>
      <c r="G19" s="231" t="s">
        <v>18</v>
      </c>
      <c r="H19" s="232"/>
      <c r="I19" s="41">
        <f>COUNTIFS('Estate Planning'!$C$24:$C$159,$G19,'Estate Planning'!$B$24:$B$159,B$2)</f>
        <v>0</v>
      </c>
      <c r="J19" s="41">
        <f>COUNTIFS('Estate Planning'!$C$24:$C$159,$G19,'Estate Planning'!$B$24:$B$159,D$2)</f>
        <v>0</v>
      </c>
      <c r="K19" s="41">
        <f>COUNTIFS('Estate Planning'!$C$24:$C$159,$G19,'Estate Planning'!$B$24:$B$159,F$2)</f>
        <v>0</v>
      </c>
      <c r="L19" s="41">
        <f t="shared" si="15"/>
        <v>0</v>
      </c>
      <c r="M19" s="234"/>
      <c r="N19" s="231" t="s">
        <v>18</v>
      </c>
      <c r="O19" s="232"/>
      <c r="P19" s="41">
        <f>COUNTIFS('Financial Advisor'!$C$24:$C$162,$N19,'Financial Advisor'!$B$24:$B$162,B$2)</f>
        <v>0</v>
      </c>
      <c r="Q19" s="41">
        <f>COUNTIFS('Financial Advisor'!$C$24:$C$162,$N19,'Financial Advisor'!$B$24:$B$162,D$2)</f>
        <v>0</v>
      </c>
      <c r="R19" s="41">
        <f>COUNTIFS('Financial Advisor'!$C$24:$C$162,$N19,'Financial Advisor'!$B$24:$B$162,F$2)</f>
        <v>0</v>
      </c>
      <c r="S19" s="41">
        <f t="shared" si="16"/>
        <v>0</v>
      </c>
      <c r="T19" s="110" t="s">
        <v>32</v>
      </c>
      <c r="U19" s="103">
        <f>COUNTIFS('Mortgage Originator'!$C$24:$C$159,$T19,'Mortgage Originator'!$B$24:$B$159,U$2)</f>
        <v>0</v>
      </c>
      <c r="V19" s="103">
        <f>COUNTIFS('Mortgage Originator'!$C$24:$C$159,$T19,'Mortgage Originator'!$B$24:$B$159,W$2)</f>
        <v>0</v>
      </c>
      <c r="W19" s="103">
        <f>COUNTIFS('Mortgage Originator'!$C$24:$C$159,$T19,'Mortgage Originator'!$B$24:$B$159,Y$2)</f>
        <v>0</v>
      </c>
      <c r="X19" s="111">
        <f t="shared" si="17"/>
        <v>0</v>
      </c>
      <c r="Z19" s="268" t="s">
        <v>32</v>
      </c>
      <c r="AA19" s="269"/>
      <c r="AB19" s="113">
        <f>COUNTIFS('Estate Planning'!$C$11:$C$146,$Z19,'Estate Planning'!$B$11:$B$146,U$2)</f>
        <v>0</v>
      </c>
      <c r="AC19" s="113">
        <f>COUNTIFS('Estate Planning'!$C$11:$C$146,$Z19,'Estate Planning'!$B$11:$B$146,W$2)</f>
        <v>0</v>
      </c>
      <c r="AD19" s="113">
        <f>COUNTIFS('Estate Planning'!$C$11:$C$146,$Z19,'Estate Planning'!$B$11:$B$146,Y$2)</f>
        <v>0</v>
      </c>
      <c r="AE19" s="114">
        <f t="shared" si="18"/>
        <v>0</v>
      </c>
      <c r="AG19" s="268" t="s">
        <v>32</v>
      </c>
      <c r="AH19" s="269"/>
      <c r="AI19" s="115">
        <f>COUNTIFS('Financial Advisor'!$C$11:$C$149,$AG19,'Financial Advisor'!$B$11:$B$149,U$2)</f>
        <v>0</v>
      </c>
      <c r="AJ19" s="115">
        <f>COUNTIFS('Financial Advisor'!$C$11:$C$149,$AG19,'Financial Advisor'!$B$11:$B$149,W$2)</f>
        <v>0</v>
      </c>
      <c r="AK19" s="115">
        <f>COUNTIFS('Financial Advisor'!$C$11:$C$149,$AG19,'Financial Advisor'!$B$11:$B$149,Y$2)</f>
        <v>0</v>
      </c>
      <c r="AL19" s="116">
        <f t="shared" si="19"/>
        <v>0</v>
      </c>
    </row>
    <row r="20" spans="1:38" ht="15.75" customHeight="1">
      <c r="A20" s="42" t="s">
        <v>14</v>
      </c>
      <c r="B20" s="42">
        <f t="shared" ref="B20:E20" si="20">SUM(B14:B19)</f>
        <v>0</v>
      </c>
      <c r="C20" s="42">
        <f t="shared" si="20"/>
        <v>0</v>
      </c>
      <c r="D20" s="42">
        <f t="shared" si="20"/>
        <v>0</v>
      </c>
      <c r="E20" s="42">
        <f t="shared" si="20"/>
        <v>0</v>
      </c>
      <c r="F20" s="234"/>
      <c r="G20" s="237" t="s">
        <v>14</v>
      </c>
      <c r="H20" s="234"/>
      <c r="I20" s="42">
        <f t="shared" ref="I20:L20" si="21">SUM(I14:I19)</f>
        <v>0</v>
      </c>
      <c r="J20" s="42">
        <f t="shared" si="21"/>
        <v>0</v>
      </c>
      <c r="K20" s="42">
        <f t="shared" si="21"/>
        <v>0</v>
      </c>
      <c r="L20" s="43">
        <f t="shared" si="21"/>
        <v>0</v>
      </c>
      <c r="M20" s="234"/>
      <c r="N20" s="237" t="s">
        <v>14</v>
      </c>
      <c r="O20" s="234"/>
      <c r="P20" s="42">
        <f t="shared" ref="P20:S20" si="22">SUM(P14:P19)</f>
        <v>0</v>
      </c>
      <c r="Q20" s="42">
        <f t="shared" si="22"/>
        <v>0</v>
      </c>
      <c r="R20" s="42">
        <f t="shared" si="22"/>
        <v>0</v>
      </c>
      <c r="S20" s="43">
        <f t="shared" si="22"/>
        <v>0</v>
      </c>
      <c r="T20" s="47"/>
      <c r="U20" s="44"/>
      <c r="V20" s="44"/>
      <c r="W20" s="44"/>
      <c r="X20" s="44"/>
      <c r="AI20" s="44"/>
      <c r="AJ20" s="44"/>
      <c r="AK20" s="44"/>
      <c r="AL20" s="44"/>
    </row>
    <row r="21" spans="1:38" ht="15.75" customHeight="1">
      <c r="A21" s="243"/>
      <c r="B21" s="234"/>
      <c r="C21" s="234"/>
      <c r="D21" s="234"/>
      <c r="E21" s="234"/>
      <c r="F21" s="234"/>
      <c r="G21" s="233"/>
      <c r="H21" s="234"/>
      <c r="I21" s="234"/>
      <c r="J21" s="234"/>
      <c r="K21" s="234"/>
      <c r="L21" s="234"/>
      <c r="M21" s="234"/>
      <c r="N21" s="233"/>
      <c r="O21" s="234"/>
      <c r="P21" s="234"/>
      <c r="Q21" s="234"/>
      <c r="R21" s="234"/>
      <c r="S21" s="234"/>
      <c r="T21" s="47"/>
      <c r="U21" s="44"/>
      <c r="V21" s="44"/>
      <c r="W21" s="44"/>
      <c r="X21" s="44"/>
      <c r="AI21" s="44"/>
      <c r="AJ21" s="44"/>
      <c r="AK21" s="44"/>
      <c r="AL21" s="44"/>
    </row>
    <row r="22" spans="1:38" ht="15.75" customHeight="1">
      <c r="A22" s="38" t="s">
        <v>10</v>
      </c>
      <c r="B22" s="39" t="str">
        <f>$B$13</f>
        <v>Apr</v>
      </c>
      <c r="C22" s="39" t="str">
        <f>$C$13</f>
        <v>May</v>
      </c>
      <c r="D22" s="39" t="str">
        <f>$D$13</f>
        <v>Jun</v>
      </c>
      <c r="E22" s="39" t="str">
        <f>$E$13</f>
        <v>Q2</v>
      </c>
      <c r="F22" s="234"/>
      <c r="G22" s="235" t="s">
        <v>11</v>
      </c>
      <c r="H22" s="232"/>
      <c r="I22" s="39" t="str">
        <f>$B$13</f>
        <v>Apr</v>
      </c>
      <c r="J22" s="39" t="str">
        <f>$C$13</f>
        <v>May</v>
      </c>
      <c r="K22" s="39" t="str">
        <f>$D$13</f>
        <v>Jun</v>
      </c>
      <c r="L22" s="39" t="str">
        <f>$E$13</f>
        <v>Q2</v>
      </c>
      <c r="M22" s="234"/>
      <c r="N22" s="235" t="s">
        <v>12</v>
      </c>
      <c r="O22" s="232"/>
      <c r="P22" s="39" t="str">
        <f>$B$13</f>
        <v>Apr</v>
      </c>
      <c r="Q22" s="39" t="str">
        <f>$C$13</f>
        <v>May</v>
      </c>
      <c r="R22" s="39" t="str">
        <f>$D$13</f>
        <v>Jun</v>
      </c>
      <c r="S22" s="39" t="str">
        <f>$E$13</f>
        <v>Q2</v>
      </c>
      <c r="T22" s="92" t="s">
        <v>39</v>
      </c>
      <c r="U22" s="93" t="str">
        <f>$U$13</f>
        <v>Oct</v>
      </c>
      <c r="V22" s="93" t="str">
        <f>$V$13</f>
        <v>Nov</v>
      </c>
      <c r="W22" s="93" t="str">
        <f>$W$13</f>
        <v>Dec</v>
      </c>
      <c r="X22" s="94" t="str">
        <f>$X$13</f>
        <v>Q4</v>
      </c>
      <c r="Y22" s="95"/>
      <c r="Z22" s="96"/>
      <c r="AA22" s="101" t="s">
        <v>40</v>
      </c>
      <c r="AB22" s="98" t="str">
        <f>$U$13</f>
        <v>Oct</v>
      </c>
      <c r="AC22" s="98" t="str">
        <f>$V$13</f>
        <v>Nov</v>
      </c>
      <c r="AD22" s="98" t="str">
        <f>$W$13</f>
        <v>Dec</v>
      </c>
      <c r="AE22" s="99" t="str">
        <f>$X$13</f>
        <v>Q4</v>
      </c>
      <c r="AF22" s="95"/>
      <c r="AG22" s="100"/>
      <c r="AH22" s="101" t="s">
        <v>41</v>
      </c>
      <c r="AI22" s="98" t="str">
        <f>$U$13</f>
        <v>Oct</v>
      </c>
      <c r="AJ22" s="98" t="str">
        <f>$V$13</f>
        <v>Nov</v>
      </c>
      <c r="AK22" s="98" t="str">
        <f>$W$13</f>
        <v>Dec</v>
      </c>
      <c r="AL22" s="99" t="str">
        <f>$X$13</f>
        <v>Q4</v>
      </c>
    </row>
    <row r="23" spans="1:38" ht="15.75" customHeight="1">
      <c r="A23" s="40" t="s">
        <v>7</v>
      </c>
      <c r="B23" s="41">
        <f>COUNTIFS(Realtor!$C$24:$C$159,$A23,Realtor!$B$24:$B$159,B$2)</f>
        <v>0</v>
      </c>
      <c r="C23" s="41">
        <f>COUNTIFS(Realtor!$C$24:$C$159,$A23,Realtor!$B$24:$B$159,D$2)</f>
        <v>0</v>
      </c>
      <c r="D23" s="41">
        <f>COUNTIFS(Realtor!$C$24:$C$159,$A23,Realtor!$B$24:$B$159,F$2)</f>
        <v>0</v>
      </c>
      <c r="E23" s="41">
        <f t="shared" ref="E23:E28" si="23">+SUM(B23:D23)</f>
        <v>0</v>
      </c>
      <c r="F23" s="234"/>
      <c r="G23" s="231" t="s">
        <v>7</v>
      </c>
      <c r="H23" s="232"/>
      <c r="I23" s="41">
        <f>COUNTIFS(Accountant!$C$24:$C$159,$G23,Accountant!$B$24:$B$159,B$2)</f>
        <v>0</v>
      </c>
      <c r="J23" s="41">
        <f>COUNTIFS(Accountant!$C$24:$C$159,$G23,Accountant!$B$24:$B$159,D$2)</f>
        <v>0</v>
      </c>
      <c r="K23" s="41">
        <f>COUNTIFS(Accountant!$C$24:$C$159,$G23,Accountant!$B$24:$B$159,F$2)</f>
        <v>0</v>
      </c>
      <c r="L23" s="41">
        <f t="shared" ref="L23:L28" si="24">+SUM(I23:K23)</f>
        <v>0</v>
      </c>
      <c r="M23" s="234"/>
      <c r="N23" s="231" t="s">
        <v>7</v>
      </c>
      <c r="O23" s="232"/>
      <c r="P23" s="41">
        <f>COUNTIFS('Insurance Agent'!$C$24:$C$159,$N23,'Insurance Agent'!$B$24:$B$159,B$2)</f>
        <v>0</v>
      </c>
      <c r="Q23" s="41">
        <f>COUNTIFS('Insurance Agent'!$C$24:$C$159,$N23,'Insurance Agent'!$B$24:$B$159,D$2)</f>
        <v>0</v>
      </c>
      <c r="R23" s="41">
        <f>COUNTIFS('Insurance Agent'!$C$24:$C$159,$N23,'Insurance Agent'!$B$24:$B$159,F$2)</f>
        <v>0</v>
      </c>
      <c r="S23" s="41">
        <f t="shared" ref="S23:S28" si="25">+SUM(P23:R23)</f>
        <v>0</v>
      </c>
      <c r="T23" s="109" t="s">
        <v>26</v>
      </c>
      <c r="U23" s="103">
        <f>COUNTIFS(Realtor!$C$11:$C$146,$T23,Realtor!$B$11:$B$146,U$2)</f>
        <v>0</v>
      </c>
      <c r="V23" s="103">
        <f>COUNTIFS(Realtor!$C$11:$C$146,$T23,Realtor!$B$11:$B$146,W$2)</f>
        <v>0</v>
      </c>
      <c r="W23" s="103">
        <f>COUNTIFS(Realtor!$C$11:$C$146,$T23,Realtor!$B$11:$B$146,Y$2)</f>
        <v>0</v>
      </c>
      <c r="X23" s="104">
        <f t="shared" ref="X23:X28" si="26">+SUM(U23:W23)</f>
        <v>0</v>
      </c>
      <c r="Z23" s="257" t="s">
        <v>26</v>
      </c>
      <c r="AA23" s="234"/>
      <c r="AB23" s="106">
        <f>COUNTIFS(Accountant!$C$11:$C$146,$Z23,Accountant!$B$11:$B$146,U$2)</f>
        <v>0</v>
      </c>
      <c r="AC23" s="106">
        <f>COUNTIFS(Accountant!$C$11:$C$146,$Z23,Accountant!$B$11:$B$146,W$2)</f>
        <v>0</v>
      </c>
      <c r="AD23" s="106">
        <f>COUNTIFS(Accountant!$C$11:$C$146,$Z23,Accountant!$B$11:$B$146,Y$2)</f>
        <v>0</v>
      </c>
      <c r="AE23" s="107">
        <f t="shared" ref="AE23:AE28" si="27">+SUM(AB23:AD23)</f>
        <v>0</v>
      </c>
      <c r="AG23" s="257" t="s">
        <v>26</v>
      </c>
      <c r="AH23" s="234"/>
      <c r="AI23" s="103">
        <f>COUNTIFS('Insurance Agent'!$C$11:$C$145,$AG23,'Insurance Agent'!$B$11:$B$145,U$2)</f>
        <v>0</v>
      </c>
      <c r="AJ23" s="103">
        <f>COUNTIFS('Insurance Agent'!$C$11:$C$145,$AG23,'Insurance Agent'!$B$11:$B$145,W$2)</f>
        <v>0</v>
      </c>
      <c r="AK23" s="103">
        <f>COUNTIFS('Insurance Agent'!$C$11:$C$145,$AG23,'Insurance Agent'!$B$11:$B$145,Y$2)</f>
        <v>0</v>
      </c>
      <c r="AL23" s="108">
        <f t="shared" ref="AL23:AL27" si="28">+SUM(AI24:AK24)</f>
        <v>0</v>
      </c>
    </row>
    <row r="24" spans="1:38" ht="15.75" customHeight="1">
      <c r="A24" s="40" t="s">
        <v>8</v>
      </c>
      <c r="B24" s="41">
        <f>COUNTIFS(Realtor!$C$24:$C$159,$A24,Realtor!$B$24:$B$159,B$2)</f>
        <v>0</v>
      </c>
      <c r="C24" s="41">
        <f>COUNTIFS(Realtor!$C$24:$C$159,$A24,Realtor!$B$24:$B$159,D$2)</f>
        <v>0</v>
      </c>
      <c r="D24" s="41">
        <f>COUNTIFS(Realtor!$C$24:$C$159,$A24,Realtor!$B$24:$B$159,F$2)</f>
        <v>0</v>
      </c>
      <c r="E24" s="41">
        <f t="shared" si="23"/>
        <v>0</v>
      </c>
      <c r="F24" s="234"/>
      <c r="G24" s="231" t="s">
        <v>8</v>
      </c>
      <c r="H24" s="232"/>
      <c r="I24" s="41">
        <f>COUNTIFS(Accountant!$C$24:$C$159,$G24,Accountant!$B$24:$B$159,B$2)</f>
        <v>0</v>
      </c>
      <c r="J24" s="41">
        <f>COUNTIFS(Accountant!$C$24:$C$159,$G24,Accountant!$B$24:$B$159,D$2)</f>
        <v>0</v>
      </c>
      <c r="K24" s="41">
        <f>COUNTIFS(Accountant!$C$24:$C$159,$G24,Accountant!$B$24:$B$159,F$2)</f>
        <v>0</v>
      </c>
      <c r="L24" s="41">
        <f t="shared" si="24"/>
        <v>0</v>
      </c>
      <c r="M24" s="234"/>
      <c r="N24" s="231" t="s">
        <v>8</v>
      </c>
      <c r="O24" s="232"/>
      <c r="P24" s="41">
        <f>COUNTIFS('Insurance Agent'!$C$24:$C$159,$N24,'Insurance Agent'!$B$24:$B$159,B$2)</f>
        <v>0</v>
      </c>
      <c r="Q24" s="41">
        <f>COUNTIFS('Insurance Agent'!$C$24:$C$159,$N24,'Insurance Agent'!$B$24:$B$159,D$2)</f>
        <v>0</v>
      </c>
      <c r="R24" s="41">
        <f>COUNTIFS('Insurance Agent'!$C$24:$C$159,$N24,'Insurance Agent'!$B$24:$B$159,F$2)</f>
        <v>0</v>
      </c>
      <c r="S24" s="41">
        <f t="shared" si="25"/>
        <v>0</v>
      </c>
      <c r="T24" s="102" t="s">
        <v>27</v>
      </c>
      <c r="U24" s="103">
        <f>COUNTIFS(Realtor!$C$11:$C$146,$T24,Realtor!$B$11:$B$146,U$2)</f>
        <v>0</v>
      </c>
      <c r="V24" s="103">
        <f>COUNTIFS(Realtor!$C$11:$C$146,$T24,Realtor!$B$11:$B$146,W$2)</f>
        <v>0</v>
      </c>
      <c r="W24" s="103">
        <f>COUNTIFS(Realtor!$C$11:$C$146,$T24,Realtor!$B$11:$B$146,Y$2)</f>
        <v>0</v>
      </c>
      <c r="X24" s="104">
        <f t="shared" si="26"/>
        <v>0</v>
      </c>
      <c r="Z24" s="257" t="s">
        <v>27</v>
      </c>
      <c r="AA24" s="234"/>
      <c r="AB24" s="106">
        <f>COUNTIFS(Accountant!$C$11:$C$146,$Z24,Accountant!$B$11:$B$146,U$2)</f>
        <v>0</v>
      </c>
      <c r="AC24" s="106">
        <f>COUNTIFS(Accountant!$C$11:$C$146,$Z24,Accountant!$B$11:$B$146,W$2)</f>
        <v>0</v>
      </c>
      <c r="AD24" s="106">
        <f>COUNTIFS(Accountant!$C$11:$C$146,$Z24,Accountant!$B$11:$B$146,Y$2)</f>
        <v>0</v>
      </c>
      <c r="AE24" s="107">
        <f t="shared" si="27"/>
        <v>0</v>
      </c>
      <c r="AG24" s="257" t="s">
        <v>27</v>
      </c>
      <c r="AH24" s="234"/>
      <c r="AI24" s="103">
        <f>COUNTIFS('Insurance Agent'!$C$11:$C$145,$AG24,'Insurance Agent'!$B$11:$B$145,U$2)</f>
        <v>0</v>
      </c>
      <c r="AJ24" s="103">
        <f>COUNTIFS('Insurance Agent'!$C$11:$C$145,$AG24,'Insurance Agent'!$B$11:$B$145,W$2)</f>
        <v>0</v>
      </c>
      <c r="AK24" s="103">
        <f>COUNTIFS('Insurance Agent'!$C$11:$C$145,$AG24,'Insurance Agent'!$B$11:$B$145,Y$2)</f>
        <v>0</v>
      </c>
      <c r="AL24" s="108">
        <f t="shared" si="28"/>
        <v>0</v>
      </c>
    </row>
    <row r="25" spans="1:38" ht="15.75" customHeight="1">
      <c r="A25" s="40" t="s">
        <v>9</v>
      </c>
      <c r="B25" s="41">
        <f>COUNTIFS(Realtor!$C$24:$C$159,$A25,Realtor!$B$24:$B$159,B$2)</f>
        <v>0</v>
      </c>
      <c r="C25" s="41">
        <f>COUNTIFS(Realtor!$C$24:$C$159,$A25,Realtor!$B$24:$B$159,D$2)</f>
        <v>0</v>
      </c>
      <c r="D25" s="41">
        <f>COUNTIFS(Realtor!$C$24:$C$159,$A25,Realtor!$B$24:$B$159,F$2)</f>
        <v>0</v>
      </c>
      <c r="E25" s="41">
        <f t="shared" si="23"/>
        <v>0</v>
      </c>
      <c r="F25" s="234"/>
      <c r="G25" s="231" t="s">
        <v>9</v>
      </c>
      <c r="H25" s="232"/>
      <c r="I25" s="41">
        <f>COUNTIFS(Accountant!$C$24:$C$159,$G25,Accountant!$B$24:$B$159,B$2)</f>
        <v>0</v>
      </c>
      <c r="J25" s="41">
        <f>COUNTIFS(Accountant!$C$24:$C$159,$G25,Accountant!$B$24:$B$159,D$2)</f>
        <v>0</v>
      </c>
      <c r="K25" s="41">
        <f>COUNTIFS(Accountant!$C$24:$C$159,$G25,Accountant!$B$24:$B$159,F$2)</f>
        <v>0</v>
      </c>
      <c r="L25" s="41">
        <f t="shared" si="24"/>
        <v>0</v>
      </c>
      <c r="M25" s="234"/>
      <c r="N25" s="231" t="s">
        <v>9</v>
      </c>
      <c r="O25" s="232"/>
      <c r="P25" s="41">
        <f>COUNTIFS('Insurance Agent'!$C$24:$C$159,$N25,'Insurance Agent'!$B$24:$B$159,B$2)</f>
        <v>0</v>
      </c>
      <c r="Q25" s="41">
        <f>COUNTIFS('Insurance Agent'!$C$24:$C$159,$N25,'Insurance Agent'!$B$24:$B$159,D$2)</f>
        <v>0</v>
      </c>
      <c r="R25" s="41">
        <f>COUNTIFS('Insurance Agent'!$C$24:$C$159,$N25,'Insurance Agent'!$B$24:$B$159,F$2)</f>
        <v>0</v>
      </c>
      <c r="S25" s="41">
        <f t="shared" si="25"/>
        <v>0</v>
      </c>
      <c r="T25" s="102" t="s">
        <v>28</v>
      </c>
      <c r="U25" s="103">
        <f>COUNTIFS(Realtor!$C$11:$C$146,$T25,Realtor!$B$11:$B$146,U$2)</f>
        <v>0</v>
      </c>
      <c r="V25" s="103">
        <f>COUNTIFS(Realtor!$C$11:$C$146,$T25,Realtor!$B$11:$B$146,W$2)</f>
        <v>0</v>
      </c>
      <c r="W25" s="103">
        <f>COUNTIFS(Realtor!$C$11:$C$146,$T25,Realtor!$B$11:$B$146,Y$2)</f>
        <v>0</v>
      </c>
      <c r="X25" s="104">
        <f t="shared" si="26"/>
        <v>0</v>
      </c>
      <c r="Z25" s="258" t="s">
        <v>28</v>
      </c>
      <c r="AA25" s="234"/>
      <c r="AB25" s="106">
        <f>COUNTIFS(Accountant!$C$11:$C$146,$Z25,Accountant!$B$11:$B$146,U$2)</f>
        <v>0</v>
      </c>
      <c r="AC25" s="106">
        <f>COUNTIFS(Accountant!$C$11:$C$146,$Z25,Accountant!$B$11:$B$146,W$2)</f>
        <v>0</v>
      </c>
      <c r="AD25" s="106">
        <f>COUNTIFS(Accountant!$C$11:$C$146,$Z25,Accountant!$B$11:$B$146,Y$2)</f>
        <v>0</v>
      </c>
      <c r="AE25" s="107">
        <f t="shared" si="27"/>
        <v>0</v>
      </c>
      <c r="AG25" s="258" t="s">
        <v>28</v>
      </c>
      <c r="AH25" s="234"/>
      <c r="AI25" s="103">
        <f>COUNTIFS('Insurance Agent'!$C$11:$C$145,$AG25,'Insurance Agent'!$B$11:$B$145,U$2)</f>
        <v>0</v>
      </c>
      <c r="AJ25" s="103">
        <f>COUNTIFS('Insurance Agent'!$C$11:$C$145,$AG25,'Insurance Agent'!$B$11:$B$145,W$2)</f>
        <v>0</v>
      </c>
      <c r="AK25" s="103">
        <f>COUNTIFS('Insurance Agent'!$C$11:$C$145,$AG25,'Insurance Agent'!$B$11:$B$145,Y$2)</f>
        <v>0</v>
      </c>
      <c r="AL25" s="108">
        <f t="shared" si="28"/>
        <v>0</v>
      </c>
    </row>
    <row r="26" spans="1:38" ht="15.75" customHeight="1">
      <c r="A26" s="40" t="s">
        <v>11</v>
      </c>
      <c r="B26" s="41">
        <f>COUNTIFS(Realtor!$C$24:$C$159,$A26,Realtor!$B$24:$B$159,B$2)</f>
        <v>0</v>
      </c>
      <c r="C26" s="41">
        <f>COUNTIFS(Realtor!$C$24:$C$159,$A26,Realtor!$B$24:$B$159,D$2)</f>
        <v>0</v>
      </c>
      <c r="D26" s="41">
        <f>COUNTIFS(Realtor!$C$24:$C$159,$A26,Realtor!$B$24:$B$159,F$2)</f>
        <v>0</v>
      </c>
      <c r="E26" s="41">
        <f t="shared" si="23"/>
        <v>0</v>
      </c>
      <c r="F26" s="234"/>
      <c r="G26" s="231" t="s">
        <v>10</v>
      </c>
      <c r="H26" s="232"/>
      <c r="I26" s="41">
        <f>COUNTIFS(Accountant!$C$24:$C$159,$G26,Accountant!$B$24:$B$159,B$2)</f>
        <v>0</v>
      </c>
      <c r="J26" s="41">
        <f>COUNTIFS(Accountant!$C$24:$C$159,$G26,Accountant!$B$24:$B$159,D$2)</f>
        <v>0</v>
      </c>
      <c r="K26" s="41">
        <f>COUNTIFS(Accountant!$C$24:$C$159,$G26,Accountant!$B$24:$B$159,F$2)</f>
        <v>0</v>
      </c>
      <c r="L26" s="41">
        <f t="shared" si="24"/>
        <v>0</v>
      </c>
      <c r="M26" s="234"/>
      <c r="N26" s="231" t="s">
        <v>10</v>
      </c>
      <c r="O26" s="232"/>
      <c r="P26" s="41">
        <f>COUNTIFS('Insurance Agent'!$C$24:$C$159,$N26,'Insurance Agent'!$B$24:$B$159,B$2)</f>
        <v>0</v>
      </c>
      <c r="Q26" s="41">
        <f>COUNTIFS('Insurance Agent'!$C$24:$C$159,$N26,'Insurance Agent'!$B$24:$B$159,D$2)</f>
        <v>0</v>
      </c>
      <c r="R26" s="41">
        <f>COUNTIFS('Insurance Agent'!$C$24:$C$159,$N26,'Insurance Agent'!$B$24:$B$159,F$2)</f>
        <v>0</v>
      </c>
      <c r="S26" s="41">
        <f t="shared" si="25"/>
        <v>0</v>
      </c>
      <c r="T26" s="102" t="s">
        <v>30</v>
      </c>
      <c r="U26" s="103">
        <f>COUNTIFS(Realtor!$C$11:$C$146,$T26,Realtor!$B$11:$B$146,U$2)</f>
        <v>0</v>
      </c>
      <c r="V26" s="103">
        <f>COUNTIFS(Realtor!$C$11:$C$146,$T26,Realtor!$B$11:$B$146,W$2)</f>
        <v>0</v>
      </c>
      <c r="W26" s="103">
        <f>COUNTIFS(Realtor!$C$11:$C$146,$T26,Realtor!$B$11:$B$146,Y$2)</f>
        <v>0</v>
      </c>
      <c r="X26" s="104">
        <f t="shared" si="26"/>
        <v>0</v>
      </c>
      <c r="Z26" s="258" t="s">
        <v>29</v>
      </c>
      <c r="AA26" s="234"/>
      <c r="AB26" s="106">
        <f>COUNTIFS(Accountant!$C$11:$C$146,$Z26,Accountant!$B$11:$B$146,U$2)</f>
        <v>0</v>
      </c>
      <c r="AC26" s="106">
        <f>COUNTIFS(Accountant!$C$11:$C$146,$Z26,Accountant!$B$11:$B$146,W$2)</f>
        <v>0</v>
      </c>
      <c r="AD26" s="106">
        <f>COUNTIFS(Accountant!$C$11:$C$146,$Z26,Accountant!$B$11:$B$146,Y$2)</f>
        <v>0</v>
      </c>
      <c r="AE26" s="107">
        <f t="shared" si="27"/>
        <v>0</v>
      </c>
      <c r="AG26" s="258" t="s">
        <v>29</v>
      </c>
      <c r="AH26" s="234"/>
      <c r="AI26" s="103">
        <f>COUNTIFS('Insurance Agent'!$C$11:$C$145,$AG26,'Insurance Agent'!$B$11:$B$145,U$2)</f>
        <v>0</v>
      </c>
      <c r="AJ26" s="103">
        <f>COUNTIFS('Insurance Agent'!$C$11:$C$145,$AG26,'Insurance Agent'!$B$11:$B$145,W$2)</f>
        <v>0</v>
      </c>
      <c r="AK26" s="103">
        <f>COUNTIFS('Insurance Agent'!$C$11:$C$145,$AG26,'Insurance Agent'!$B$11:$B$145,Y$2)</f>
        <v>0</v>
      </c>
      <c r="AL26" s="108">
        <f t="shared" si="28"/>
        <v>0</v>
      </c>
    </row>
    <row r="27" spans="1:38" ht="15.75" customHeight="1">
      <c r="A27" s="40" t="s">
        <v>12</v>
      </c>
      <c r="B27" s="41">
        <f>COUNTIFS(Realtor!$C$24:$C$159,$A27,Realtor!$B$24:$B$159,B$2)</f>
        <v>0</v>
      </c>
      <c r="C27" s="41">
        <f>COUNTIFS(Realtor!$C$24:$C$159,$A27,Realtor!$B$24:$B$159,D$2)</f>
        <v>0</v>
      </c>
      <c r="D27" s="41">
        <f>COUNTIFS(Realtor!$C$24:$C$159,$A27,Realtor!$B$24:$B$159,F$2)</f>
        <v>0</v>
      </c>
      <c r="E27" s="41">
        <f t="shared" si="23"/>
        <v>0</v>
      </c>
      <c r="F27" s="234"/>
      <c r="G27" s="231" t="s">
        <v>12</v>
      </c>
      <c r="H27" s="232"/>
      <c r="I27" s="41">
        <f>COUNTIFS(Accountant!$C$24:$C$159,$G27,Accountant!$B$24:$B$159,B$2)</f>
        <v>0</v>
      </c>
      <c r="J27" s="41">
        <f>COUNTIFS(Accountant!$C$24:$C$159,$G27,Accountant!$B$24:$B$159,D$2)</f>
        <v>0</v>
      </c>
      <c r="K27" s="41">
        <f>COUNTIFS(Accountant!$C$24:$C$159,$G27,Accountant!$B$24:$B$159,F$2)</f>
        <v>0</v>
      </c>
      <c r="L27" s="41">
        <f t="shared" si="24"/>
        <v>0</v>
      </c>
      <c r="M27" s="234"/>
      <c r="N27" s="231" t="s">
        <v>11</v>
      </c>
      <c r="O27" s="232"/>
      <c r="P27" s="41">
        <f>COUNTIFS('Insurance Agent'!$C$24:$C$159,$N27,'Insurance Agent'!$B$24:$B$159,B$2)</f>
        <v>0</v>
      </c>
      <c r="Q27" s="41">
        <f>COUNTIFS('Insurance Agent'!$C$24:$C$159,$N27,'Insurance Agent'!$B$24:$B$159,D$2)</f>
        <v>0</v>
      </c>
      <c r="R27" s="41">
        <f>COUNTIFS('Insurance Agent'!$C$24:$C$159,$N27,'Insurance Agent'!$B$24:$B$159,F$2)</f>
        <v>0</v>
      </c>
      <c r="S27" s="41">
        <f t="shared" si="25"/>
        <v>0</v>
      </c>
      <c r="T27" s="102" t="s">
        <v>31</v>
      </c>
      <c r="U27" s="103">
        <f>COUNTIFS(Realtor!$C$11:$C$146,$T27,Realtor!$B$11:$B$146,U$2)</f>
        <v>0</v>
      </c>
      <c r="V27" s="103">
        <f>COUNTIFS(Realtor!$C$11:$C$146,$T27,Realtor!$B$11:$B$146,W$2)</f>
        <v>0</v>
      </c>
      <c r="W27" s="103">
        <f>COUNTIFS(Realtor!$C$11:$C$146,$T27,Realtor!$B$11:$B$146,Y$2)</f>
        <v>0</v>
      </c>
      <c r="X27" s="104">
        <f t="shared" si="26"/>
        <v>0</v>
      </c>
      <c r="Z27" s="257" t="s">
        <v>31</v>
      </c>
      <c r="AA27" s="234"/>
      <c r="AB27" s="106">
        <f>COUNTIFS(Accountant!$C$11:$C$146,$Z27,Accountant!$B$11:$B$146,U$2)</f>
        <v>0</v>
      </c>
      <c r="AC27" s="106">
        <f>COUNTIFS(Accountant!$C$11:$C$146,$Z27,Accountant!$B$11:$B$146,W$2)</f>
        <v>0</v>
      </c>
      <c r="AD27" s="106">
        <f>COUNTIFS(Accountant!$C$11:$C$146,$Z27,Accountant!$B$11:$B$146,Y$2)</f>
        <v>0</v>
      </c>
      <c r="AE27" s="107">
        <f t="shared" si="27"/>
        <v>0</v>
      </c>
      <c r="AG27" s="257" t="s">
        <v>30</v>
      </c>
      <c r="AH27" s="234"/>
      <c r="AI27" s="103">
        <f>COUNTIFS('Insurance Agent'!$C$11:$C$145,$AG27,'Insurance Agent'!$B$11:$B$145,U$2)</f>
        <v>0</v>
      </c>
      <c r="AJ27" s="103">
        <f>COUNTIFS('Insurance Agent'!$C$11:$C$145,$AG27,'Insurance Agent'!$B$11:$B$145,W$2)</f>
        <v>0</v>
      </c>
      <c r="AK27" s="103">
        <f>COUNTIFS('Insurance Agent'!$C$11:$C$145,$AG27,'Insurance Agent'!$B$11:$B$145,Y$2)</f>
        <v>0</v>
      </c>
      <c r="AL27" s="108">
        <f t="shared" si="28"/>
        <v>0</v>
      </c>
    </row>
    <row r="28" spans="1:38" ht="15.75" customHeight="1">
      <c r="A28" s="40" t="s">
        <v>18</v>
      </c>
      <c r="B28" s="41">
        <f>COUNTIFS(Realtor!$C$24:$C$159,$A28,Realtor!$B$24:$B$159,B$2)</f>
        <v>0</v>
      </c>
      <c r="C28" s="41">
        <f>COUNTIFS(Realtor!$C$24:$C$159,$A28,Realtor!$B$24:$B$159,D$2)</f>
        <v>0</v>
      </c>
      <c r="D28" s="41">
        <f>COUNTIFS(Realtor!$C$24:$C$159,$A28,Realtor!$B$24:$B$159,F$2)</f>
        <v>0</v>
      </c>
      <c r="E28" s="41">
        <f t="shared" si="23"/>
        <v>0</v>
      </c>
      <c r="F28" s="234"/>
      <c r="G28" s="231" t="s">
        <v>18</v>
      </c>
      <c r="H28" s="232"/>
      <c r="I28" s="41">
        <f>COUNTIFS(Accountant!$C$24:$C$159,$G28,Accountant!$B$24:$B$159,B$2)</f>
        <v>0</v>
      </c>
      <c r="J28" s="41">
        <f>COUNTIFS(Accountant!$C$24:$C$159,$G28,Accountant!$B$24:$B$159,D$2)</f>
        <v>0</v>
      </c>
      <c r="K28" s="41">
        <f>COUNTIFS(Accountant!$C$24:$C$159,$G28,Accountant!$B$24:$B$159,F$2)</f>
        <v>0</v>
      </c>
      <c r="L28" s="41">
        <f t="shared" si="24"/>
        <v>0</v>
      </c>
      <c r="M28" s="234"/>
      <c r="N28" s="231" t="s">
        <v>18</v>
      </c>
      <c r="O28" s="232"/>
      <c r="P28" s="41">
        <f>COUNTIFS('Insurance Agent'!$C$24:$C$159,$N28,'Insurance Agent'!$B$24:$B$159,B$2)</f>
        <v>0</v>
      </c>
      <c r="Q28" s="41">
        <f>COUNTIFS('Insurance Agent'!$C$24:$C$159,$N28,'Insurance Agent'!$B$24:$B$159,D$2)</f>
        <v>0</v>
      </c>
      <c r="R28" s="41">
        <f>COUNTIFS('Insurance Agent'!$C$24:$C$159,$N28,'Insurance Agent'!$B$24:$B$159,F$2)</f>
        <v>0</v>
      </c>
      <c r="S28" s="41">
        <f t="shared" si="25"/>
        <v>0</v>
      </c>
      <c r="T28" s="117" t="s">
        <v>32</v>
      </c>
      <c r="U28" s="103">
        <f>COUNTIFS(Realtor!$C$11:$C$146,$T28,Realtor!$B$11:$B$146,U$2)</f>
        <v>0</v>
      </c>
      <c r="V28" s="103">
        <f>COUNTIFS(Realtor!$C$11:$C$146,$T28,Realtor!$B$11:$B$146,W$2)</f>
        <v>0</v>
      </c>
      <c r="W28" s="103">
        <f>COUNTIFS(Realtor!$C$11:$C$146,$T28,Realtor!$B$11:$B$146,Y$2)</f>
        <v>0</v>
      </c>
      <c r="X28" s="111">
        <f t="shared" si="26"/>
        <v>0</v>
      </c>
      <c r="Z28" s="268" t="s">
        <v>32</v>
      </c>
      <c r="AA28" s="269"/>
      <c r="AB28" s="113">
        <f>COUNTIFS(Accountant!$C$11:$C$146,$Z28,Accountant!$B$11:$B$146,U$2)</f>
        <v>0</v>
      </c>
      <c r="AC28" s="113">
        <f>COUNTIFS(Accountant!$C$11:$C$146,$Z28,Accountant!$B$11:$B$146,W$2)</f>
        <v>0</v>
      </c>
      <c r="AD28" s="113">
        <f>COUNTIFS(Accountant!$C$11:$C$146,$Z28,Accountant!$B$11:$B$146,Y$2)</f>
        <v>0</v>
      </c>
      <c r="AE28" s="114">
        <f t="shared" si="27"/>
        <v>0</v>
      </c>
      <c r="AG28" s="268" t="s">
        <v>32</v>
      </c>
      <c r="AH28" s="269"/>
      <c r="AI28" s="115">
        <f>COUNTIFS('Insurance Agent'!$C$11:$C$145,$AG28,'Insurance Agent'!$B$11:$B$145,U$2)</f>
        <v>0</v>
      </c>
      <c r="AJ28" s="115">
        <f>COUNTIFS('Insurance Agent'!$C$11:$C$145,$AG28,'Insurance Agent'!$B$11:$B$145,W$2)</f>
        <v>0</v>
      </c>
      <c r="AK28" s="115">
        <f>COUNTIFS('Insurance Agent'!$C$11:$C$145,$AG28,'Insurance Agent'!$B$11:$B$145,Y$2)</f>
        <v>0</v>
      </c>
      <c r="AL28" s="116">
        <f>+SUM(AH29:AJ29)</f>
        <v>0</v>
      </c>
    </row>
    <row r="29" spans="1:38" ht="15.75" customHeight="1">
      <c r="A29" s="42" t="s">
        <v>14</v>
      </c>
      <c r="B29" s="42">
        <f t="shared" ref="B29:E29" si="29">SUM(B23:B28)</f>
        <v>0</v>
      </c>
      <c r="C29" s="42">
        <f t="shared" si="29"/>
        <v>0</v>
      </c>
      <c r="D29" s="42">
        <f t="shared" si="29"/>
        <v>0</v>
      </c>
      <c r="E29" s="42">
        <f t="shared" si="29"/>
        <v>0</v>
      </c>
      <c r="F29" s="234"/>
      <c r="G29" s="237" t="s">
        <v>14</v>
      </c>
      <c r="H29" s="234"/>
      <c r="I29" s="42">
        <f t="shared" ref="I29:L29" si="30">SUM(I23:I28)</f>
        <v>0</v>
      </c>
      <c r="J29" s="42">
        <f t="shared" si="30"/>
        <v>0</v>
      </c>
      <c r="K29" s="42">
        <f t="shared" si="30"/>
        <v>0</v>
      </c>
      <c r="L29" s="42">
        <f t="shared" si="30"/>
        <v>0</v>
      </c>
      <c r="M29" s="234"/>
      <c r="N29" s="237" t="s">
        <v>14</v>
      </c>
      <c r="O29" s="234"/>
      <c r="P29" s="42">
        <f t="shared" ref="P29:S29" si="31">SUM(P23:P28)</f>
        <v>0</v>
      </c>
      <c r="Q29" s="42">
        <f t="shared" si="31"/>
        <v>0</v>
      </c>
      <c r="R29" s="42">
        <f t="shared" si="31"/>
        <v>0</v>
      </c>
      <c r="S29" s="42">
        <f t="shared" si="31"/>
        <v>0</v>
      </c>
      <c r="T29" s="118"/>
      <c r="U29" s="42"/>
      <c r="V29" s="42"/>
      <c r="W29" s="42"/>
      <c r="X29" s="42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</row>
    <row r="30" spans="1:38" ht="15.75" customHeight="1">
      <c r="A30" s="243"/>
      <c r="B30" s="234"/>
      <c r="C30" s="234"/>
      <c r="D30" s="234"/>
      <c r="E30" s="234"/>
      <c r="F30" s="234"/>
      <c r="G30" s="233"/>
      <c r="H30" s="234"/>
      <c r="I30" s="234"/>
      <c r="J30" s="234"/>
      <c r="K30" s="234"/>
      <c r="L30" s="234"/>
      <c r="M30" s="234"/>
      <c r="N30" s="233"/>
      <c r="O30" s="234"/>
      <c r="P30" s="234"/>
      <c r="Q30" s="234"/>
      <c r="R30" s="234"/>
      <c r="S30" s="234"/>
      <c r="T30" s="47"/>
      <c r="U30" s="44"/>
      <c r="V30" s="44"/>
      <c r="W30" s="44"/>
      <c r="X30" s="44"/>
    </row>
    <row r="31" spans="1:38" ht="15.75" customHeight="1">
      <c r="A31" s="38" t="s">
        <v>18</v>
      </c>
      <c r="B31" s="39" t="str">
        <f>$B$13</f>
        <v>Apr</v>
      </c>
      <c r="C31" s="39" t="str">
        <f>$C$13</f>
        <v>May</v>
      </c>
      <c r="D31" s="39" t="str">
        <f>$D$13</f>
        <v>Jun</v>
      </c>
      <c r="E31" s="39" t="str">
        <f>$E$13</f>
        <v>Q2</v>
      </c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120" t="s">
        <v>42</v>
      </c>
      <c r="U31" s="93" t="str">
        <f>$U$13</f>
        <v>Oct</v>
      </c>
      <c r="V31" s="93" t="str">
        <f>$V$13</f>
        <v>Nov</v>
      </c>
      <c r="W31" s="93" t="str">
        <f>$W$13</f>
        <v>Dec</v>
      </c>
      <c r="X31" s="94" t="str">
        <f>$X$13</f>
        <v>Q4</v>
      </c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</row>
    <row r="32" spans="1:38" ht="15.75" customHeight="1">
      <c r="A32" s="40" t="s">
        <v>7</v>
      </c>
      <c r="B32" s="41">
        <f>COUNTIFS('RE Attorney'!$C$24:$C$159,$A32,'RE Attorney'!$B$24:$B$159,B$2)</f>
        <v>0</v>
      </c>
      <c r="C32" s="41">
        <f>COUNTIFS('RE Attorney'!$C$24:$C$159,$A32,'RE Attorney'!$B$24:$B$159,D$2)</f>
        <v>0</v>
      </c>
      <c r="D32" s="41">
        <f>COUNTIFS('RE Attorney'!$C$24:$C$159,$A32,'RE Attorney'!$B$24:$B$159,F$2)</f>
        <v>0</v>
      </c>
      <c r="E32" s="41">
        <f t="shared" ref="E32:E37" si="32">+SUM(B32:D32)</f>
        <v>0</v>
      </c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121" t="s">
        <v>26</v>
      </c>
      <c r="U32" s="103">
        <f>COUNTIFS('RE Attorney'!$C$11:$C$159,$T32,'RE Attorney'!$B$11:$B$159,U$2)</f>
        <v>0</v>
      </c>
      <c r="V32" s="103">
        <f>COUNTIFS('RE Attorney'!$C$11:$C$159,$T32,'RE Attorney'!$B$11:$B$159,W$2)</f>
        <v>0</v>
      </c>
      <c r="W32" s="103">
        <f>COUNTIFS('RE Attorney'!$C$11:$C$159,$T32,'RE Attorney'!$B$11:$B$159,Y$2)</f>
        <v>0</v>
      </c>
      <c r="X32" s="104">
        <f t="shared" ref="X32:X37" si="33">+SUM(U32:W32)</f>
        <v>0</v>
      </c>
    </row>
    <row r="33" spans="1:38" ht="15.75" customHeight="1">
      <c r="A33" s="40" t="s">
        <v>8</v>
      </c>
      <c r="B33" s="41">
        <f>COUNTIFS('RE Attorney'!$C$24:$C$159,$A33,'RE Attorney'!$B$24:$B$159,B$2)</f>
        <v>0</v>
      </c>
      <c r="C33" s="41">
        <f>COUNTIFS('RE Attorney'!$C$24:$C$159,$A33,'RE Attorney'!$B$24:$B$159,D$2)</f>
        <v>0</v>
      </c>
      <c r="D33" s="41">
        <f>COUNTIFS('RE Attorney'!$C$24:$C$159,$A33,'RE Attorney'!$B$24:$B$159,F$2)</f>
        <v>0</v>
      </c>
      <c r="E33" s="41">
        <f t="shared" si="32"/>
        <v>0</v>
      </c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121" t="s">
        <v>27</v>
      </c>
      <c r="U33" s="103">
        <f>COUNTIFS('RE Attorney'!$C$11:$C$159,$T33,'RE Attorney'!$B$11:$B$159,U$2)</f>
        <v>0</v>
      </c>
      <c r="V33" s="103">
        <f>COUNTIFS('RE Attorney'!$C$11:$C$159,$T33,'RE Attorney'!$B$11:$B$159,W$2)</f>
        <v>0</v>
      </c>
      <c r="W33" s="103">
        <f>COUNTIFS('RE Attorney'!$C$11:$C$159,$T33,'RE Attorney'!$B$11:$B$159,Y$2)</f>
        <v>0</v>
      </c>
      <c r="X33" s="104">
        <f t="shared" si="33"/>
        <v>0</v>
      </c>
    </row>
    <row r="34" spans="1:38" ht="15.75" customHeight="1">
      <c r="A34" s="40" t="s">
        <v>9</v>
      </c>
      <c r="B34" s="41">
        <f>COUNTIFS('RE Attorney'!$C$24:$C$159,$A34,'RE Attorney'!$B$24:$B$159,B$2)</f>
        <v>0</v>
      </c>
      <c r="C34" s="41">
        <f>COUNTIFS('RE Attorney'!$C$24:$C$159,$A34,'RE Attorney'!$B$24:$B$159,D$2)</f>
        <v>0</v>
      </c>
      <c r="D34" s="41">
        <f>COUNTIFS('RE Attorney'!$C$24:$C$159,$A34,'RE Attorney'!$B$24:$B$159,F$2)</f>
        <v>0</v>
      </c>
      <c r="E34" s="41">
        <f t="shared" si="32"/>
        <v>0</v>
      </c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122" t="s">
        <v>28</v>
      </c>
      <c r="U34" s="103">
        <f>COUNTIFS('RE Attorney'!$C$11:$C$159,$T34,'RE Attorney'!$B$11:$B$159,U$2)</f>
        <v>0</v>
      </c>
      <c r="V34" s="103">
        <f>COUNTIFS('RE Attorney'!$C$11:$C$159,$T34,'RE Attorney'!$B$11:$B$159,W$2)</f>
        <v>0</v>
      </c>
      <c r="W34" s="103">
        <f>COUNTIFS('RE Attorney'!$C$11:$C$159,$T34,'RE Attorney'!$B$11:$B$159,Y$2)</f>
        <v>0</v>
      </c>
      <c r="X34" s="104">
        <f t="shared" si="33"/>
        <v>0</v>
      </c>
    </row>
    <row r="35" spans="1:38" ht="15.75" customHeight="1">
      <c r="A35" s="40" t="s">
        <v>10</v>
      </c>
      <c r="B35" s="41">
        <f>COUNTIFS('RE Attorney'!$C$24:$C$159,$A35,'RE Attorney'!$B$24:$B$159,B$2)</f>
        <v>0</v>
      </c>
      <c r="C35" s="41">
        <f>COUNTIFS('RE Attorney'!$C$24:$C$159,$A35,'RE Attorney'!$B$24:$B$159,D$2)</f>
        <v>0</v>
      </c>
      <c r="D35" s="41">
        <f>COUNTIFS('RE Attorney'!$C$24:$C$159,$A35,'RE Attorney'!$B$24:$B$159,F$2)</f>
        <v>0</v>
      </c>
      <c r="E35" s="41">
        <f t="shared" si="32"/>
        <v>0</v>
      </c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121" t="s">
        <v>29</v>
      </c>
      <c r="U35" s="103">
        <f>COUNTIFS('RE Attorney'!$C$11:$C$159,$T35,'RE Attorney'!$B$11:$B$159,U$2)</f>
        <v>0</v>
      </c>
      <c r="V35" s="103">
        <f>COUNTIFS('RE Attorney'!$C$11:$C$159,$T35,'RE Attorney'!$B$11:$B$159,W$2)</f>
        <v>0</v>
      </c>
      <c r="W35" s="103">
        <f>COUNTIFS('RE Attorney'!$C$11:$C$159,$T35,'RE Attorney'!$B$11:$B$159,Y$2)</f>
        <v>0</v>
      </c>
      <c r="X35" s="104">
        <f t="shared" si="33"/>
        <v>0</v>
      </c>
    </row>
    <row r="36" spans="1:38" ht="15.75" customHeight="1">
      <c r="A36" s="40" t="s">
        <v>11</v>
      </c>
      <c r="B36" s="41">
        <f>COUNTIFS('RE Attorney'!$C$24:$C$159,$A36,'RE Attorney'!$B$24:$B$159,B$2)</f>
        <v>0</v>
      </c>
      <c r="C36" s="41">
        <f>COUNTIFS('RE Attorney'!$C$24:$C$159,$A36,'RE Attorney'!$B$24:$B$159,D$2)</f>
        <v>0</v>
      </c>
      <c r="D36" s="41">
        <f>COUNTIFS('RE Attorney'!$C$24:$C$159,$A36,'RE Attorney'!$B$24:$B$159,F$2)</f>
        <v>0</v>
      </c>
      <c r="E36" s="41">
        <f t="shared" si="32"/>
        <v>0</v>
      </c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121" t="s">
        <v>30</v>
      </c>
      <c r="U36" s="103">
        <f>COUNTIFS('RE Attorney'!$C$11:$C$159,$T36,'RE Attorney'!$B$11:$B$159,U$2)</f>
        <v>0</v>
      </c>
      <c r="V36" s="103">
        <f>COUNTIFS('RE Attorney'!$C$11:$C$159,$T36,'RE Attorney'!$B$11:$B$159,W$2)</f>
        <v>0</v>
      </c>
      <c r="W36" s="103">
        <f>COUNTIFS('RE Attorney'!$C$11:$C$159,$T36,'RE Attorney'!$B$11:$B$159,Y$2)</f>
        <v>0</v>
      </c>
      <c r="X36" s="104">
        <f t="shared" si="33"/>
        <v>0</v>
      </c>
    </row>
    <row r="37" spans="1:38" ht="15.75" customHeight="1">
      <c r="A37" s="40" t="s">
        <v>12</v>
      </c>
      <c r="B37" s="41">
        <f>COUNTIFS('RE Attorney'!$C$24:$C$159,$A37,'RE Attorney'!$B$24:$B$159,B$2)</f>
        <v>0</v>
      </c>
      <c r="C37" s="41">
        <f>COUNTIFS('RE Attorney'!$C$24:$C$159,$A37,'RE Attorney'!$B$24:$B$159,D$2)</f>
        <v>0</v>
      </c>
      <c r="D37" s="41">
        <f>COUNTIFS('RE Attorney'!$C$24:$C$159,$A37,'RE Attorney'!$B$24:$B$159,F$2)</f>
        <v>0</v>
      </c>
      <c r="E37" s="41">
        <f t="shared" si="32"/>
        <v>0</v>
      </c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123" t="s">
        <v>31</v>
      </c>
      <c r="U37" s="103">
        <f>COUNTIFS('RE Attorney'!$C$11:$C$159,$T37,'RE Attorney'!$B$11:$B$159,U$2)</f>
        <v>0</v>
      </c>
      <c r="V37" s="103">
        <f>COUNTIFS('RE Attorney'!$C$11:$C$159,$T37,'RE Attorney'!$B$11:$B$159,W$2)</f>
        <v>0</v>
      </c>
      <c r="W37" s="103">
        <f>COUNTIFS('RE Attorney'!$C$11:$C$159,$T37,'RE Attorney'!$B$11:$B$159,Y$2)</f>
        <v>0</v>
      </c>
      <c r="X37" s="111">
        <f t="shared" si="33"/>
        <v>0</v>
      </c>
    </row>
    <row r="38" spans="1:38" ht="15.75" customHeight="1">
      <c r="A38" s="42" t="s">
        <v>14</v>
      </c>
      <c r="B38" s="42">
        <f t="shared" ref="B38:E38" si="34">SUM(B32:B37)</f>
        <v>0</v>
      </c>
      <c r="C38" s="42">
        <f t="shared" si="34"/>
        <v>0</v>
      </c>
      <c r="D38" s="42">
        <f t="shared" si="34"/>
        <v>0</v>
      </c>
      <c r="E38" s="42">
        <f t="shared" si="34"/>
        <v>0</v>
      </c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118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</row>
    <row r="39" spans="1:38" ht="15.75" customHeight="1">
      <c r="A39" s="243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47"/>
    </row>
    <row r="40" spans="1:38" ht="15.75" customHeight="1">
      <c r="A40" s="238" t="s">
        <v>19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70" t="s">
        <v>19</v>
      </c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</row>
    <row r="41" spans="1:38" ht="15.75" customHeight="1">
      <c r="A41" s="38" t="s">
        <v>7</v>
      </c>
      <c r="B41" s="39" t="str">
        <f>$B$13</f>
        <v>Apr</v>
      </c>
      <c r="C41" s="39" t="str">
        <f>$C$13</f>
        <v>May</v>
      </c>
      <c r="D41" s="39" t="str">
        <f>$D$13</f>
        <v>Jun</v>
      </c>
      <c r="E41" s="39" t="str">
        <f>$E$13</f>
        <v>Q2</v>
      </c>
      <c r="F41" s="243"/>
      <c r="G41" s="235" t="s">
        <v>8</v>
      </c>
      <c r="H41" s="232"/>
      <c r="I41" s="39" t="str">
        <f>$B$13</f>
        <v>Apr</v>
      </c>
      <c r="J41" s="39" t="str">
        <f>$C$13</f>
        <v>May</v>
      </c>
      <c r="K41" s="39" t="str">
        <f>$D$13</f>
        <v>Jun</v>
      </c>
      <c r="L41" s="39" t="str">
        <f>$E$13</f>
        <v>Q2</v>
      </c>
      <c r="M41" s="243"/>
      <c r="N41" s="235" t="s">
        <v>9</v>
      </c>
      <c r="O41" s="232"/>
      <c r="P41" s="39" t="str">
        <f>$B$13</f>
        <v>Apr</v>
      </c>
      <c r="Q41" s="39" t="str">
        <f>$C$13</f>
        <v>May</v>
      </c>
      <c r="R41" s="39" t="str">
        <f>$D$13</f>
        <v>Jun</v>
      </c>
      <c r="S41" s="39" t="str">
        <f>$E$13</f>
        <v>Q2</v>
      </c>
      <c r="T41" s="101" t="s">
        <v>36</v>
      </c>
      <c r="U41" s="98" t="str">
        <f>$U$13</f>
        <v>Oct</v>
      </c>
      <c r="V41" s="98" t="str">
        <f>$V$13</f>
        <v>Nov</v>
      </c>
      <c r="W41" s="98" t="str">
        <f>$W$13</f>
        <v>Dec</v>
      </c>
      <c r="X41" s="99" t="str">
        <f>$X$13</f>
        <v>Q4</v>
      </c>
      <c r="Y41" s="95"/>
      <c r="Z41" s="96"/>
      <c r="AA41" s="124" t="s">
        <v>37</v>
      </c>
      <c r="AB41" s="98" t="str">
        <f>$U$13</f>
        <v>Oct</v>
      </c>
      <c r="AC41" s="98" t="str">
        <f>$V$13</f>
        <v>Nov</v>
      </c>
      <c r="AD41" s="98" t="str">
        <f>$W$13</f>
        <v>Dec</v>
      </c>
      <c r="AE41" s="99" t="str">
        <f>$X$13</f>
        <v>Q4</v>
      </c>
      <c r="AF41" s="95"/>
      <c r="AG41" s="100"/>
      <c r="AH41" s="101" t="s">
        <v>38</v>
      </c>
      <c r="AI41" s="98" t="str">
        <f>$U$13</f>
        <v>Oct</v>
      </c>
      <c r="AJ41" s="98" t="str">
        <f>$V$13</f>
        <v>Nov</v>
      </c>
      <c r="AK41" s="98" t="str">
        <f>$W$13</f>
        <v>Dec</v>
      </c>
      <c r="AL41" s="99" t="str">
        <f>$X$13</f>
        <v>Q4</v>
      </c>
    </row>
    <row r="42" spans="1:38" ht="15.75" customHeight="1">
      <c r="A42" s="40" t="s">
        <v>8</v>
      </c>
      <c r="B42" s="41">
        <f>COUNTIFS('Mortgage Originator'!$B$24:$B$159,B$2,'Mortgage Originator'!$G$24:$G$159,$A42)</f>
        <v>0</v>
      </c>
      <c r="C42" s="41">
        <f>COUNTIFS('Mortgage Originator'!$B$24:$B$159,D$2,'Mortgage Originator'!$G$24:$G$159,$A42)</f>
        <v>0</v>
      </c>
      <c r="D42" s="41">
        <f>COUNTIFS('Mortgage Originator'!$B$24:$B$159,F$2,'Mortgage Originator'!$G$24:$G$159,$A42)</f>
        <v>0</v>
      </c>
      <c r="E42" s="41">
        <f t="shared" ref="E42:E47" si="35">B42+C42+D42</f>
        <v>0</v>
      </c>
      <c r="F42" s="234"/>
      <c r="G42" s="231" t="s">
        <v>7</v>
      </c>
      <c r="H42" s="232"/>
      <c r="I42" s="41">
        <f>COUNTIFS('Estate Planning'!$B$24:$B$159,B$2,'Estate Planning'!$G$24:$G$159,$G42)</f>
        <v>0</v>
      </c>
      <c r="J42" s="41">
        <f>COUNTIFS('Estate Planning'!$B$24:$B$159,D$2,'Estate Planning'!$G$24:$G$159,$G42)</f>
        <v>0</v>
      </c>
      <c r="K42" s="41">
        <f>COUNTIFS('Estate Planning'!$B$24:$B$159,F$2,'Estate Planning'!$G$24:$G$159,$G42)</f>
        <v>0</v>
      </c>
      <c r="L42" s="41">
        <f t="shared" ref="L42:L47" si="36">I42+J42+K42</f>
        <v>0</v>
      </c>
      <c r="M42" s="234"/>
      <c r="N42" s="231" t="s">
        <v>7</v>
      </c>
      <c r="O42" s="232"/>
      <c r="P42" s="41">
        <f>COUNTIFS('Financial Advisor'!$B$24:$B$162,B$2,'Financial Advisor'!$G$24:$G$162,$N42)</f>
        <v>0</v>
      </c>
      <c r="Q42" s="41">
        <f>COUNTIFS('Financial Advisor'!$B$24:$B$162,D$2,'Financial Advisor'!$G$24:$G$162,$N42)</f>
        <v>0</v>
      </c>
      <c r="R42" s="41">
        <f>COUNTIFS('Financial Advisor'!$B$24:$B$162,F$2,'Financial Advisor'!$G$24:$G$162,$N42)</f>
        <v>0</v>
      </c>
      <c r="S42" s="41">
        <f t="shared" ref="S42:S47" si="37">P42+Q42+R42</f>
        <v>0</v>
      </c>
      <c r="T42" s="102" t="s">
        <v>27</v>
      </c>
      <c r="U42" s="103">
        <f>COUNTIFS('Mortgage Originator'!$B$24:$B$159,U$2,'Mortgage Originator'!$G$24:$G$159,$T42)</f>
        <v>0</v>
      </c>
      <c r="V42" s="103">
        <f>COUNTIFS('Mortgage Originator'!$B$24:$B$159,W$2,'Mortgage Originator'!$G$24:$G$159,$T42)</f>
        <v>0</v>
      </c>
      <c r="W42" s="103">
        <f>COUNTIFS('Mortgage Originator'!$B$24:$B$159,Y$2,'Mortgage Originator'!$G$24:$G$159,$T42)</f>
        <v>0</v>
      </c>
      <c r="X42" s="108">
        <f t="shared" ref="X42:X47" si="38">U42+V42+W42</f>
        <v>0</v>
      </c>
      <c r="Z42" s="271" t="s">
        <v>26</v>
      </c>
      <c r="AA42" s="234"/>
      <c r="AB42" s="103">
        <f>COUNTIFS('Estate Planning'!$B$11:$B$146,U$2,'Estate Planning'!$G$11:$G$146,$Z42)</f>
        <v>0</v>
      </c>
      <c r="AC42" s="103">
        <f>COUNTIFS('Estate Planning'!$B$11:$B$146,W$2,'Estate Planning'!$G$11:$G$146,$Z42)</f>
        <v>0</v>
      </c>
      <c r="AD42" s="103">
        <f>COUNTIFS('Estate Planning'!$B$11:$B$146,Y$2,'Estate Planning'!$G$11:$G$146,$Z42)</f>
        <v>0</v>
      </c>
      <c r="AE42" s="108">
        <f t="shared" ref="AE42:AE47" si="39">AB42+AC42+AD42</f>
        <v>0</v>
      </c>
      <c r="AG42" s="257" t="s">
        <v>26</v>
      </c>
      <c r="AH42" s="234"/>
      <c r="AI42" s="103">
        <f>COUNTIFS('Financial Advisor'!$B$11:$B$149,U$2,'Financial Advisor'!$G$11:$G$149,$AG42)</f>
        <v>0</v>
      </c>
      <c r="AJ42" s="103">
        <f>COUNTIFS('Financial Advisor'!$B$11:$B$149,W$2,'Financial Advisor'!$G$11:$G$149,$AG42)</f>
        <v>0</v>
      </c>
      <c r="AK42" s="103">
        <f>COUNTIFS('Financial Advisor'!$B$11:$B$149,Y$2,'Financial Advisor'!$G$11:$G$149,$AG42)</f>
        <v>0</v>
      </c>
      <c r="AL42" s="108">
        <f t="shared" ref="AL42:AL47" si="40">AI42+AJ42+AK42</f>
        <v>0</v>
      </c>
    </row>
    <row r="43" spans="1:38" ht="15.75" customHeight="1">
      <c r="A43" s="40" t="s">
        <v>9</v>
      </c>
      <c r="B43" s="41">
        <f>COUNTIFS('Mortgage Originator'!$B$24:$B$159,B$2,'Mortgage Originator'!$G$24:$G$159,$A43)</f>
        <v>0</v>
      </c>
      <c r="C43" s="41">
        <f>COUNTIFS('Mortgage Originator'!$B$24:$B$159,D$2,'Mortgage Originator'!$G$24:$G$159,$A43)</f>
        <v>0</v>
      </c>
      <c r="D43" s="41">
        <f>COUNTIFS('Mortgage Originator'!$B$24:$B$159,F$2,'Mortgage Originator'!$G$24:$G$159,$A43)</f>
        <v>0</v>
      </c>
      <c r="E43" s="41">
        <f t="shared" si="35"/>
        <v>0</v>
      </c>
      <c r="F43" s="234"/>
      <c r="G43" s="231" t="s">
        <v>9</v>
      </c>
      <c r="H43" s="232"/>
      <c r="I43" s="41">
        <f>COUNTIFS('Estate Planning'!$B$24:$B$159,B$2,'Estate Planning'!$G$24:$G$159,$G43)</f>
        <v>0</v>
      </c>
      <c r="J43" s="41">
        <f>COUNTIFS('Estate Planning'!$B$24:$B$159,D$2,'Estate Planning'!$G$24:$G$159,$G43)</f>
        <v>0</v>
      </c>
      <c r="K43" s="41">
        <f>COUNTIFS('Estate Planning'!$B$24:$B$159,F$2,'Estate Planning'!$G$24:$G$159,$G43)</f>
        <v>0</v>
      </c>
      <c r="L43" s="41">
        <f t="shared" si="36"/>
        <v>0</v>
      </c>
      <c r="M43" s="234"/>
      <c r="N43" s="231" t="s">
        <v>8</v>
      </c>
      <c r="O43" s="232"/>
      <c r="P43" s="41">
        <f>COUNTIFS('Financial Advisor'!$B$24:$B$162,B$2,'Financial Advisor'!$G$24:$G$162,$N43)</f>
        <v>0</v>
      </c>
      <c r="Q43" s="41">
        <f>COUNTIFS('Financial Advisor'!$B$24:$B$162,D$2,'Financial Advisor'!$G$24:$G$162,$N43)</f>
        <v>0</v>
      </c>
      <c r="R43" s="41">
        <f>COUNTIFS('Financial Advisor'!$B$24:$B$162,F$2,'Financial Advisor'!$G$24:$G$162,$N43)</f>
        <v>0</v>
      </c>
      <c r="S43" s="41">
        <f t="shared" si="37"/>
        <v>0</v>
      </c>
      <c r="T43" s="102" t="s">
        <v>28</v>
      </c>
      <c r="U43" s="103">
        <f>COUNTIFS('Mortgage Originator'!$B$24:$B$159,U$2,'Mortgage Originator'!$G$24:$G$159,$T43)</f>
        <v>0</v>
      </c>
      <c r="V43" s="103">
        <f>COUNTIFS('Mortgage Originator'!$B$24:$B$159,W$2,'Mortgage Originator'!$G$24:$G$159,$T43)</f>
        <v>0</v>
      </c>
      <c r="W43" s="103">
        <f>COUNTIFS('Mortgage Originator'!$B$24:$B$159,Y$2,'Mortgage Originator'!$G$24:$G$159,$T43)</f>
        <v>0</v>
      </c>
      <c r="X43" s="108">
        <f t="shared" si="38"/>
        <v>0</v>
      </c>
      <c r="Z43" s="257" t="s">
        <v>28</v>
      </c>
      <c r="AA43" s="234"/>
      <c r="AB43" s="103">
        <f>COUNTIFS('Estate Planning'!$B$11:$B$146,U$2,'Estate Planning'!$G$11:$G$146,$Z43)</f>
        <v>0</v>
      </c>
      <c r="AC43" s="103">
        <f>COUNTIFS('Estate Planning'!$B$11:$B$146,W$2,'Estate Planning'!$G$11:$G$146,$Z43)</f>
        <v>0</v>
      </c>
      <c r="AD43" s="103">
        <f>COUNTIFS('Estate Planning'!$B$11:$B$146,Y$2,'Estate Planning'!$G$11:$G$146,$Z43)</f>
        <v>0</v>
      </c>
      <c r="AE43" s="108">
        <f t="shared" si="39"/>
        <v>0</v>
      </c>
      <c r="AG43" s="257" t="s">
        <v>27</v>
      </c>
      <c r="AH43" s="234"/>
      <c r="AI43" s="103">
        <f>COUNTIFS('Financial Advisor'!$B$11:$B$149,U$2,'Financial Advisor'!$G$11:$G$149,$AG43)</f>
        <v>0</v>
      </c>
      <c r="AJ43" s="103">
        <f>COUNTIFS('Financial Advisor'!$B$11:$B$149,W$2,'Financial Advisor'!$G$11:$G$149,$AG43)</f>
        <v>0</v>
      </c>
      <c r="AK43" s="103">
        <f>COUNTIFS('Financial Advisor'!$B$11:$B$149,Y$2,'Financial Advisor'!$G$11:$G$149,$AG43)</f>
        <v>0</v>
      </c>
      <c r="AL43" s="108">
        <f t="shared" si="40"/>
        <v>0</v>
      </c>
    </row>
    <row r="44" spans="1:38" ht="15.75" customHeight="1">
      <c r="A44" s="40" t="s">
        <v>10</v>
      </c>
      <c r="B44" s="41">
        <f>COUNTIFS('Mortgage Originator'!$B$24:$B$159,B$2,'Mortgage Originator'!$G$24:$G$159,$A44)</f>
        <v>0</v>
      </c>
      <c r="C44" s="41">
        <f>COUNTIFS('Mortgage Originator'!$B$24:$B$159,D$2,'Mortgage Originator'!$G$24:$G$159,$A44)</f>
        <v>0</v>
      </c>
      <c r="D44" s="41">
        <f>COUNTIFS('Mortgage Originator'!$B$24:$B$159,F$2,'Mortgage Originator'!$G$24:$G$159,$A44)</f>
        <v>0</v>
      </c>
      <c r="E44" s="41">
        <f t="shared" si="35"/>
        <v>0</v>
      </c>
      <c r="F44" s="234"/>
      <c r="G44" s="231" t="s">
        <v>10</v>
      </c>
      <c r="H44" s="232"/>
      <c r="I44" s="41">
        <f>COUNTIFS('Estate Planning'!$B$24:$B$159,B$2,'Estate Planning'!$G$24:$G$159,$G44)</f>
        <v>0</v>
      </c>
      <c r="J44" s="41">
        <f>COUNTIFS('Estate Planning'!$B$24:$B$159,D$2,'Estate Planning'!$G$24:$G$159,$G44)</f>
        <v>0</v>
      </c>
      <c r="K44" s="41">
        <f>COUNTIFS('Estate Planning'!$B$24:$B$159,F$2,'Estate Planning'!$G$24:$G$159,$G44)</f>
        <v>0</v>
      </c>
      <c r="L44" s="41">
        <f t="shared" si="36"/>
        <v>0</v>
      </c>
      <c r="M44" s="234"/>
      <c r="N44" s="231" t="s">
        <v>10</v>
      </c>
      <c r="O44" s="232"/>
      <c r="P44" s="41">
        <f>COUNTIFS('Financial Advisor'!$B$24:$B$162,B$2,'Financial Advisor'!$G$24:$G$162,$N44)</f>
        <v>0</v>
      </c>
      <c r="Q44" s="41">
        <f>COUNTIFS('Financial Advisor'!$B$24:$B$162,D$2,'Financial Advisor'!$G$24:$G$162,$N44)</f>
        <v>0</v>
      </c>
      <c r="R44" s="41">
        <f>COUNTIFS('Financial Advisor'!$B$24:$B$162,F$2,'Financial Advisor'!$G$24:$G$162,$N44)</f>
        <v>0</v>
      </c>
      <c r="S44" s="41">
        <f t="shared" si="37"/>
        <v>0</v>
      </c>
      <c r="T44" s="102" t="s">
        <v>29</v>
      </c>
      <c r="U44" s="103">
        <f>COUNTIFS('Mortgage Originator'!$B$24:$B$159,U$2,'Mortgage Originator'!$G$24:$G$159,$T44)</f>
        <v>0</v>
      </c>
      <c r="V44" s="103">
        <f>COUNTIFS('Mortgage Originator'!$B$24:$B$159,W$2,'Mortgage Originator'!$G$24:$G$159,$T44)</f>
        <v>0</v>
      </c>
      <c r="W44" s="103">
        <f>COUNTIFS('Mortgage Originator'!$B$24:$B$159,Y$2,'Mortgage Originator'!$G$24:$G$159,$T44)</f>
        <v>0</v>
      </c>
      <c r="X44" s="108">
        <f t="shared" si="38"/>
        <v>0</v>
      </c>
      <c r="Z44" s="257" t="s">
        <v>29</v>
      </c>
      <c r="AA44" s="234"/>
      <c r="AB44" s="103">
        <f>COUNTIFS('Estate Planning'!$B$11:$B$146,U$2,'Estate Planning'!$G$11:$G$146,$Z44)</f>
        <v>0</v>
      </c>
      <c r="AC44" s="103">
        <f>COUNTIFS('Estate Planning'!$B$11:$B$146,W$2,'Estate Planning'!$G$11:$G$146,$Z44)</f>
        <v>0</v>
      </c>
      <c r="AD44" s="103">
        <f>COUNTIFS('Estate Planning'!$B$11:$B$146,Y$2,'Estate Planning'!$G$11:$G$146,$Z44)</f>
        <v>0</v>
      </c>
      <c r="AE44" s="108">
        <f t="shared" si="39"/>
        <v>0</v>
      </c>
      <c r="AG44" s="257" t="s">
        <v>29</v>
      </c>
      <c r="AH44" s="234"/>
      <c r="AI44" s="103">
        <f>COUNTIFS('Financial Advisor'!$B$11:$B$149,U$2,'Financial Advisor'!$G$11:$G$149,$AG44)</f>
        <v>0</v>
      </c>
      <c r="AJ44" s="103">
        <f>COUNTIFS('Financial Advisor'!$B$11:$B$149,W$2,'Financial Advisor'!$G$11:$G$149,$AG44)</f>
        <v>0</v>
      </c>
      <c r="AK44" s="103">
        <f>COUNTIFS('Financial Advisor'!$B$11:$B$149,Y$2,'Financial Advisor'!$G$11:$G$149,$AG44)</f>
        <v>0</v>
      </c>
      <c r="AL44" s="108">
        <f t="shared" si="40"/>
        <v>0</v>
      </c>
    </row>
    <row r="45" spans="1:38" ht="15.75" customHeight="1">
      <c r="A45" s="40" t="s">
        <v>11</v>
      </c>
      <c r="B45" s="41">
        <f>COUNTIFS('Mortgage Originator'!$B$24:$B$159,B$2,'Mortgage Originator'!$G$24:$G$159,$A45)</f>
        <v>0</v>
      </c>
      <c r="C45" s="41">
        <f>COUNTIFS('Mortgage Originator'!$B$24:$B$159,D$2,'Mortgage Originator'!$G$24:$G$159,$A45)</f>
        <v>0</v>
      </c>
      <c r="D45" s="41">
        <f>COUNTIFS('Mortgage Originator'!$B$24:$B$159,F$2,'Mortgage Originator'!$G$24:$G$159,$A45)</f>
        <v>0</v>
      </c>
      <c r="E45" s="41">
        <f t="shared" si="35"/>
        <v>0</v>
      </c>
      <c r="F45" s="234"/>
      <c r="G45" s="231" t="s">
        <v>11</v>
      </c>
      <c r="H45" s="232"/>
      <c r="I45" s="41">
        <f>COUNTIFS('Estate Planning'!$B$24:$B$159,B$2,'Estate Planning'!$G$24:$G$159,$G45)</f>
        <v>0</v>
      </c>
      <c r="J45" s="41">
        <f>COUNTIFS('Estate Planning'!$B$24:$B$159,D$2,'Estate Planning'!$G$24:$G$159,$G45)</f>
        <v>0</v>
      </c>
      <c r="K45" s="41">
        <f>COUNTIFS('Estate Planning'!$B$24:$B$159,F$2,'Estate Planning'!$G$24:$G$159,$G45)</f>
        <v>0</v>
      </c>
      <c r="L45" s="41">
        <f t="shared" si="36"/>
        <v>0</v>
      </c>
      <c r="M45" s="234"/>
      <c r="N45" s="231" t="s">
        <v>11</v>
      </c>
      <c r="O45" s="232"/>
      <c r="P45" s="41">
        <f>COUNTIFS('Financial Advisor'!$B$24:$B$162,B$2,'Financial Advisor'!$G$24:$G$162,$N45)</f>
        <v>0</v>
      </c>
      <c r="Q45" s="41">
        <f>COUNTIFS('Financial Advisor'!$B$24:$B$162,D$2,'Financial Advisor'!$G$24:$G$162,$N45)</f>
        <v>0</v>
      </c>
      <c r="R45" s="41">
        <f>COUNTIFS('Financial Advisor'!$B$24:$B$162,F$2,'Financial Advisor'!$G$24:$G$162,$N45)</f>
        <v>0</v>
      </c>
      <c r="S45" s="41">
        <f t="shared" si="37"/>
        <v>0</v>
      </c>
      <c r="T45" s="102" t="s">
        <v>30</v>
      </c>
      <c r="U45" s="103">
        <f>COUNTIFS('Mortgage Originator'!$B$24:$B$159,U$2,'Mortgage Originator'!$G$24:$G$159,$T45)</f>
        <v>0</v>
      </c>
      <c r="V45" s="103">
        <f>COUNTIFS('Mortgage Originator'!$B$24:$B$159,W$2,'Mortgage Originator'!$G$24:$G$159,$T45)</f>
        <v>0</v>
      </c>
      <c r="W45" s="103">
        <f>COUNTIFS('Mortgage Originator'!$B$24:$B$159,Y$2,'Mortgage Originator'!$G$24:$G$159,$T45)</f>
        <v>0</v>
      </c>
      <c r="X45" s="108">
        <f t="shared" si="38"/>
        <v>0</v>
      </c>
      <c r="Z45" s="257" t="s">
        <v>30</v>
      </c>
      <c r="AA45" s="234"/>
      <c r="AB45" s="103">
        <f>COUNTIFS('Estate Planning'!$B$11:$B$146,U$2,'Estate Planning'!$G$11:$G$146,$Z45)</f>
        <v>0</v>
      </c>
      <c r="AC45" s="103">
        <f>COUNTIFS('Estate Planning'!$B$11:$B$146,W$2,'Estate Planning'!$G$11:$G$146,$Z45)</f>
        <v>0</v>
      </c>
      <c r="AD45" s="103">
        <f>COUNTIFS('Estate Planning'!$B$11:$B$146,Y$2,'Estate Planning'!$G$11:$G$146,$Z45)</f>
        <v>0</v>
      </c>
      <c r="AE45" s="108">
        <f t="shared" si="39"/>
        <v>0</v>
      </c>
      <c r="AG45" s="257" t="s">
        <v>30</v>
      </c>
      <c r="AH45" s="234"/>
      <c r="AI45" s="103">
        <f>COUNTIFS('Financial Advisor'!$B$11:$B$149,U$2,'Financial Advisor'!$G$11:$G$149,$AG45)</f>
        <v>0</v>
      </c>
      <c r="AJ45" s="103">
        <f>COUNTIFS('Financial Advisor'!$B$11:$B$149,W$2,'Financial Advisor'!$G$11:$G$149,$AG45)</f>
        <v>0</v>
      </c>
      <c r="AK45" s="103">
        <f>COUNTIFS('Financial Advisor'!$B$11:$B$149,Y$2,'Financial Advisor'!$G$11:$G$149,$AG45)</f>
        <v>0</v>
      </c>
      <c r="AL45" s="108">
        <f t="shared" si="40"/>
        <v>0</v>
      </c>
    </row>
    <row r="46" spans="1:38" ht="15.75" customHeight="1">
      <c r="A46" s="40" t="s">
        <v>12</v>
      </c>
      <c r="B46" s="41">
        <f>COUNTIFS('Mortgage Originator'!$B$24:$B$159,B$2,'Mortgage Originator'!$G$24:$G$159,$A46)</f>
        <v>0</v>
      </c>
      <c r="C46" s="41">
        <f>COUNTIFS('Mortgage Originator'!$B$24:$B$159,D$2,'Mortgage Originator'!$G$24:$G$159,$A46)</f>
        <v>0</v>
      </c>
      <c r="D46" s="41">
        <f>COUNTIFS('Mortgage Originator'!$B$24:$B$159,F$2,'Mortgage Originator'!$G$24:$G$159,$A46)</f>
        <v>0</v>
      </c>
      <c r="E46" s="41">
        <f t="shared" si="35"/>
        <v>0</v>
      </c>
      <c r="F46" s="234"/>
      <c r="G46" s="231" t="s">
        <v>12</v>
      </c>
      <c r="H46" s="232"/>
      <c r="I46" s="41">
        <f>COUNTIFS('Estate Planning'!$B$24:$B$159,B$2,'Estate Planning'!$G$24:$G$159,$G46)</f>
        <v>0</v>
      </c>
      <c r="J46" s="41">
        <f>COUNTIFS('Estate Planning'!$B$24:$B$159,D$2,'Estate Planning'!$G$24:$G$159,$G46)</f>
        <v>0</v>
      </c>
      <c r="K46" s="41">
        <f>COUNTIFS('Estate Planning'!$B$24:$B$159,F$2,'Estate Planning'!$G$24:$G$159,$G46)</f>
        <v>0</v>
      </c>
      <c r="L46" s="41">
        <f t="shared" si="36"/>
        <v>0</v>
      </c>
      <c r="M46" s="234"/>
      <c r="N46" s="231" t="s">
        <v>12</v>
      </c>
      <c r="O46" s="232"/>
      <c r="P46" s="41">
        <f>COUNTIFS('Financial Advisor'!$B$24:$B$162,B$2,'Financial Advisor'!$G$24:$G$162,$N46)</f>
        <v>0</v>
      </c>
      <c r="Q46" s="41">
        <f>COUNTIFS('Financial Advisor'!$B$24:$B$162,D$2,'Financial Advisor'!$G$24:$G$162,$N46)</f>
        <v>0</v>
      </c>
      <c r="R46" s="41">
        <f>COUNTIFS('Financial Advisor'!$B$24:$B$162,F$2,'Financial Advisor'!$G$24:$G$162,$N46)</f>
        <v>0</v>
      </c>
      <c r="S46" s="41">
        <f t="shared" si="37"/>
        <v>0</v>
      </c>
      <c r="T46" s="102" t="s">
        <v>31</v>
      </c>
      <c r="U46" s="103">
        <f>COUNTIFS('Mortgage Originator'!$B$24:$B$159,U$2,'Mortgage Originator'!$G$24:$G$159,$T46)</f>
        <v>0</v>
      </c>
      <c r="V46" s="103">
        <f>COUNTIFS('Mortgage Originator'!$B$24:$B$159,W$2,'Mortgage Originator'!$G$24:$G$159,$T46)</f>
        <v>0</v>
      </c>
      <c r="W46" s="103">
        <f>COUNTIFS('Mortgage Originator'!$B$24:$B$159,Y$2,'Mortgage Originator'!$G$24:$G$159,$T46)</f>
        <v>0</v>
      </c>
      <c r="X46" s="108">
        <f t="shared" si="38"/>
        <v>0</v>
      </c>
      <c r="Z46" s="257" t="s">
        <v>31</v>
      </c>
      <c r="AA46" s="234"/>
      <c r="AB46" s="103">
        <f>COUNTIFS('Estate Planning'!$B$11:$B$146,U$2,'Estate Planning'!$G$11:$G$146,$Z46)</f>
        <v>0</v>
      </c>
      <c r="AC46" s="103">
        <f>COUNTIFS('Estate Planning'!$B$11:$B$146,W$2,'Estate Planning'!$G$11:$G$146,$Z46)</f>
        <v>0</v>
      </c>
      <c r="AD46" s="103">
        <f>COUNTIFS('Estate Planning'!$B$11:$B$146,Y$2,'Estate Planning'!$G$11:$G$146,$Z46)</f>
        <v>0</v>
      </c>
      <c r="AE46" s="108">
        <f t="shared" si="39"/>
        <v>0</v>
      </c>
      <c r="AG46" s="257" t="s">
        <v>31</v>
      </c>
      <c r="AH46" s="234"/>
      <c r="AI46" s="103">
        <f>COUNTIFS('Financial Advisor'!$B$11:$B$149,U$2,'Financial Advisor'!$G$11:$G$149,$AG46)</f>
        <v>0</v>
      </c>
      <c r="AJ46" s="103">
        <f>COUNTIFS('Financial Advisor'!$B$11:$B$149,W$2,'Financial Advisor'!$G$11:$G$149,$AG46)</f>
        <v>0</v>
      </c>
      <c r="AK46" s="103">
        <f>COUNTIFS('Financial Advisor'!$B$11:$B$149,Y$2,'Financial Advisor'!$G$11:$G$149,$AG46)</f>
        <v>0</v>
      </c>
      <c r="AL46" s="108">
        <f t="shared" si="40"/>
        <v>0</v>
      </c>
    </row>
    <row r="47" spans="1:38" ht="15.75" customHeight="1">
      <c r="A47" s="40" t="s">
        <v>18</v>
      </c>
      <c r="B47" s="41">
        <f>COUNTIFS('Mortgage Originator'!$B$24:$B$159,B$2,'Mortgage Originator'!$G$24:$G$159,$A47)</f>
        <v>0</v>
      </c>
      <c r="C47" s="41">
        <f>COUNTIFS('Mortgage Originator'!$B$24:$B$159,D$2,'Mortgage Originator'!$G$24:$G$159,$A47)</f>
        <v>0</v>
      </c>
      <c r="D47" s="41">
        <f>COUNTIFS('Mortgage Originator'!$B$24:$B$159,F$2,'Mortgage Originator'!$G$24:$G$159,$A47)</f>
        <v>0</v>
      </c>
      <c r="E47" s="41">
        <f t="shared" si="35"/>
        <v>0</v>
      </c>
      <c r="F47" s="234"/>
      <c r="G47" s="231" t="s">
        <v>18</v>
      </c>
      <c r="H47" s="232"/>
      <c r="I47" s="41">
        <f>COUNTIFS('Estate Planning'!$B$24:$B$159,B$2,'Estate Planning'!$G$24:$G$159,$G47)</f>
        <v>0</v>
      </c>
      <c r="J47" s="41">
        <f>COUNTIFS('Estate Planning'!$B$24:$B$159,D$2,'Estate Planning'!$G$24:$G$159,$G47)</f>
        <v>0</v>
      </c>
      <c r="K47" s="41">
        <f>COUNTIFS('Estate Planning'!$B$24:$B$159,F$2,'Estate Planning'!$G$24:$G$159,$G47)</f>
        <v>0</v>
      </c>
      <c r="L47" s="41">
        <f t="shared" si="36"/>
        <v>0</v>
      </c>
      <c r="M47" s="234"/>
      <c r="N47" s="231" t="s">
        <v>18</v>
      </c>
      <c r="O47" s="232"/>
      <c r="P47" s="41">
        <f>COUNTIFS('Financial Advisor'!$B$24:$B$162,B$2,'Financial Advisor'!$G$24:$G$162,$N47)</f>
        <v>0</v>
      </c>
      <c r="Q47" s="41">
        <f>COUNTIFS('Financial Advisor'!$B$24:$B$162,D$2,'Financial Advisor'!$G$24:$G$162,$N47)</f>
        <v>0</v>
      </c>
      <c r="R47" s="41">
        <f>COUNTIFS('Financial Advisor'!$B$24:$B$162,F$2,'Financial Advisor'!$G$24:$G$162,$N47)</f>
        <v>0</v>
      </c>
      <c r="S47" s="41">
        <f t="shared" si="37"/>
        <v>0</v>
      </c>
      <c r="T47" s="125" t="s">
        <v>32</v>
      </c>
      <c r="U47" s="115">
        <f>COUNTIFS('Mortgage Originator'!$B$24:$B$159,U$2,'Mortgage Originator'!$G$24:$G$159,$T47)</f>
        <v>0</v>
      </c>
      <c r="V47" s="115">
        <f>COUNTIFS('Mortgage Originator'!$B$24:$B$159,W$2,'Mortgage Originator'!$G$24:$G$159,$T47)</f>
        <v>0</v>
      </c>
      <c r="W47" s="115">
        <f>COUNTIFS('Mortgage Originator'!$B$24:$B$159,Y$2,'Mortgage Originator'!$G$24:$G$159,$T47)</f>
        <v>0</v>
      </c>
      <c r="X47" s="116">
        <f t="shared" si="38"/>
        <v>0</v>
      </c>
      <c r="Z47" s="268" t="s">
        <v>32</v>
      </c>
      <c r="AA47" s="269"/>
      <c r="AB47" s="115">
        <f>COUNTIFS('Estate Planning'!$B$11:$B$146,U$2,'Estate Planning'!$G$11:$G$146,$Z47)</f>
        <v>0</v>
      </c>
      <c r="AC47" s="115">
        <f>COUNTIFS('Estate Planning'!$B$11:$B$146,W$2,'Estate Planning'!$G$11:$G$146,$Z47)</f>
        <v>0</v>
      </c>
      <c r="AD47" s="115">
        <f>COUNTIFS('Estate Planning'!$B$11:$B$146,Y$2,'Estate Planning'!$G$11:$G$146,$Z47)</f>
        <v>0</v>
      </c>
      <c r="AE47" s="116">
        <f t="shared" si="39"/>
        <v>0</v>
      </c>
      <c r="AG47" s="268" t="s">
        <v>32</v>
      </c>
      <c r="AH47" s="269"/>
      <c r="AI47" s="115">
        <f>COUNTIFS('Financial Advisor'!$B$11:$B$149,U$2,'Financial Advisor'!$G$11:$G$149,$AG47)</f>
        <v>0</v>
      </c>
      <c r="AJ47" s="115">
        <f>COUNTIFS('Financial Advisor'!$B$11:$B$149,W$2,'Financial Advisor'!$G$11:$G$149,$AG47)</f>
        <v>0</v>
      </c>
      <c r="AK47" s="115">
        <f>COUNTIFS('Financial Advisor'!$B$11:$B$149,Y$2,'Financial Advisor'!$G$11:$G$149,$AG47)</f>
        <v>0</v>
      </c>
      <c r="AL47" s="116">
        <f t="shared" si="40"/>
        <v>0</v>
      </c>
    </row>
    <row r="48" spans="1:38" ht="15.75" customHeight="1">
      <c r="A48" s="42" t="s">
        <v>14</v>
      </c>
      <c r="B48" s="42">
        <f t="shared" ref="B48:E48" si="41">SUM(B42:B47)</f>
        <v>0</v>
      </c>
      <c r="C48" s="42">
        <f t="shared" si="41"/>
        <v>0</v>
      </c>
      <c r="D48" s="42">
        <f t="shared" si="41"/>
        <v>0</v>
      </c>
      <c r="E48" s="42">
        <f t="shared" si="41"/>
        <v>0</v>
      </c>
      <c r="F48" s="234"/>
      <c r="G48" s="237" t="s">
        <v>14</v>
      </c>
      <c r="H48" s="234"/>
      <c r="I48" s="42">
        <f t="shared" ref="I48:L48" si="42">SUM(I42:I47)</f>
        <v>0</v>
      </c>
      <c r="J48" s="42">
        <f t="shared" si="42"/>
        <v>0</v>
      </c>
      <c r="K48" s="42">
        <f t="shared" si="42"/>
        <v>0</v>
      </c>
      <c r="L48" s="42">
        <f t="shared" si="42"/>
        <v>0</v>
      </c>
      <c r="M48" s="234"/>
      <c r="N48" s="237" t="s">
        <v>14</v>
      </c>
      <c r="O48" s="234"/>
      <c r="P48" s="42">
        <f t="shared" ref="P48:S48" si="43">SUM(P42:P47)</f>
        <v>0</v>
      </c>
      <c r="Q48" s="42">
        <f t="shared" si="43"/>
        <v>0</v>
      </c>
      <c r="R48" s="42">
        <f t="shared" si="43"/>
        <v>0</v>
      </c>
      <c r="S48" s="42">
        <f t="shared" si="43"/>
        <v>0</v>
      </c>
      <c r="T48" s="118" t="s">
        <v>14</v>
      </c>
      <c r="U48" s="42">
        <f t="shared" ref="U48:X48" si="44">SUM(U42:U47)</f>
        <v>0</v>
      </c>
      <c r="V48" s="42">
        <f t="shared" si="44"/>
        <v>0</v>
      </c>
      <c r="W48" s="42">
        <f t="shared" si="44"/>
        <v>0</v>
      </c>
      <c r="X48" s="42">
        <f t="shared" si="44"/>
        <v>0</v>
      </c>
      <c r="Y48" s="119"/>
      <c r="Z48" s="119"/>
      <c r="AA48" s="119" t="s">
        <v>14</v>
      </c>
      <c r="AB48" s="42">
        <f t="shared" ref="AB48:AE48" si="45">SUM(AB42:AB47)</f>
        <v>0</v>
      </c>
      <c r="AC48" s="42">
        <f t="shared" si="45"/>
        <v>0</v>
      </c>
      <c r="AD48" s="42">
        <f t="shared" si="45"/>
        <v>0</v>
      </c>
      <c r="AE48" s="42">
        <f t="shared" si="45"/>
        <v>0</v>
      </c>
      <c r="AF48" s="119"/>
      <c r="AG48" s="119"/>
      <c r="AH48" s="119" t="s">
        <v>14</v>
      </c>
      <c r="AI48" s="42">
        <f t="shared" ref="AI48:AL48" si="46">SUM(AI42:AI47)</f>
        <v>0</v>
      </c>
      <c r="AJ48" s="42">
        <f t="shared" si="46"/>
        <v>0</v>
      </c>
      <c r="AK48" s="42">
        <f t="shared" si="46"/>
        <v>0</v>
      </c>
      <c r="AL48" s="42">
        <f t="shared" si="46"/>
        <v>0</v>
      </c>
    </row>
    <row r="49" spans="1:38" ht="15.75" customHeight="1">
      <c r="A49" s="243"/>
      <c r="B49" s="234"/>
      <c r="C49" s="234"/>
      <c r="D49" s="234"/>
      <c r="E49" s="234"/>
      <c r="F49" s="234"/>
      <c r="G49" s="233"/>
      <c r="H49" s="234"/>
      <c r="I49" s="234"/>
      <c r="J49" s="234"/>
      <c r="K49" s="234"/>
      <c r="L49" s="234"/>
      <c r="M49" s="234"/>
      <c r="N49" s="233"/>
      <c r="O49" s="234"/>
      <c r="P49" s="234"/>
      <c r="Q49" s="234"/>
      <c r="R49" s="234"/>
      <c r="S49" s="234"/>
      <c r="T49" s="47"/>
      <c r="U49" s="44"/>
      <c r="V49" s="44"/>
      <c r="W49" s="44"/>
      <c r="X49" s="44"/>
      <c r="AA49" s="1"/>
      <c r="AB49" s="44"/>
      <c r="AC49" s="44"/>
      <c r="AD49" s="44"/>
      <c r="AE49" s="44"/>
      <c r="AH49" s="1"/>
      <c r="AI49" s="44"/>
      <c r="AJ49" s="44"/>
      <c r="AK49" s="44"/>
      <c r="AL49" s="44"/>
    </row>
    <row r="50" spans="1:38" ht="15.75" customHeight="1">
      <c r="A50" s="38" t="s">
        <v>10</v>
      </c>
      <c r="B50" s="39" t="str">
        <f>$B$13</f>
        <v>Apr</v>
      </c>
      <c r="C50" s="39" t="str">
        <f>$C$13</f>
        <v>May</v>
      </c>
      <c r="D50" s="39" t="str">
        <f>$D$13</f>
        <v>Jun</v>
      </c>
      <c r="E50" s="39" t="str">
        <f>$E$13</f>
        <v>Q2</v>
      </c>
      <c r="F50" s="234"/>
      <c r="G50" s="235" t="s">
        <v>11</v>
      </c>
      <c r="H50" s="232"/>
      <c r="I50" s="39" t="str">
        <f>$B$13</f>
        <v>Apr</v>
      </c>
      <c r="J50" s="39" t="str">
        <f>$C$13</f>
        <v>May</v>
      </c>
      <c r="K50" s="39" t="str">
        <f>$D$13</f>
        <v>Jun</v>
      </c>
      <c r="L50" s="39" t="str">
        <f>$E$13</f>
        <v>Q2</v>
      </c>
      <c r="M50" s="234"/>
      <c r="N50" s="235" t="s">
        <v>12</v>
      </c>
      <c r="O50" s="232"/>
      <c r="P50" s="39" t="str">
        <f>$B$13</f>
        <v>Apr</v>
      </c>
      <c r="Q50" s="39" t="str">
        <f>$C$13</f>
        <v>May</v>
      </c>
      <c r="R50" s="39" t="str">
        <f>$D$13</f>
        <v>Jun</v>
      </c>
      <c r="S50" s="39" t="str">
        <f>$E$13</f>
        <v>Q2</v>
      </c>
      <c r="T50" s="101" t="s">
        <v>39</v>
      </c>
      <c r="U50" s="98" t="str">
        <f>$U$13</f>
        <v>Oct</v>
      </c>
      <c r="V50" s="98" t="str">
        <f>$V$13</f>
        <v>Nov</v>
      </c>
      <c r="W50" s="98" t="str">
        <f>$W$13</f>
        <v>Dec</v>
      </c>
      <c r="X50" s="99" t="str">
        <f>$X$13</f>
        <v>Q4</v>
      </c>
      <c r="Y50" s="95"/>
      <c r="Z50" s="96"/>
      <c r="AA50" s="101" t="s">
        <v>40</v>
      </c>
      <c r="AB50" s="98" t="str">
        <f>$U$13</f>
        <v>Oct</v>
      </c>
      <c r="AC50" s="98" t="str">
        <f>$V$13</f>
        <v>Nov</v>
      </c>
      <c r="AD50" s="98" t="str">
        <f>$W$13</f>
        <v>Dec</v>
      </c>
      <c r="AE50" s="99" t="str">
        <f>$X$13</f>
        <v>Q4</v>
      </c>
      <c r="AF50" s="95"/>
      <c r="AG50" s="100"/>
      <c r="AH50" s="101" t="s">
        <v>41</v>
      </c>
      <c r="AI50" s="98" t="str">
        <f>$U$13</f>
        <v>Oct</v>
      </c>
      <c r="AJ50" s="98" t="str">
        <f>$V$13</f>
        <v>Nov</v>
      </c>
      <c r="AK50" s="98" t="str">
        <f>$W$13</f>
        <v>Dec</v>
      </c>
      <c r="AL50" s="99" t="str">
        <f>$X$13</f>
        <v>Q4</v>
      </c>
    </row>
    <row r="51" spans="1:38" ht="15.75" customHeight="1">
      <c r="A51" s="40" t="s">
        <v>7</v>
      </c>
      <c r="B51" s="41">
        <f>COUNTIFS(Realtor!$B$24:$B$159,B$2,Realtor!$G$24:$G$159,$A51)</f>
        <v>0</v>
      </c>
      <c r="C51" s="41">
        <f>COUNTIFS(Realtor!$B$24:$B$159,D$2,Realtor!$G$24:$G$159,$A51)</f>
        <v>0</v>
      </c>
      <c r="D51" s="41">
        <f>COUNTIFS(Realtor!$B$24:$B$159,F$2,Realtor!$G$24:$G$159,$A51)</f>
        <v>0</v>
      </c>
      <c r="E51" s="41">
        <f t="shared" ref="E51:E56" si="47">B51+C51+D51</f>
        <v>0</v>
      </c>
      <c r="F51" s="234"/>
      <c r="G51" s="231" t="s">
        <v>7</v>
      </c>
      <c r="H51" s="232"/>
      <c r="I51" s="41">
        <f>COUNTIFS(Accountant!$B$24:$B$159,B$2,Accountant!$G$24:$G$159,$G51)</f>
        <v>0</v>
      </c>
      <c r="J51" s="41">
        <f>COUNTIFS(Accountant!$B$24:$B$159,D$2,Accountant!$G$24:$G$159,$G51)</f>
        <v>0</v>
      </c>
      <c r="K51" s="41">
        <f>COUNTIFS(Accountant!$B$24:$B$159,F$2,Accountant!$G$24:$G$159,$G51)</f>
        <v>0</v>
      </c>
      <c r="L51" s="41">
        <f t="shared" ref="L51:L56" si="48">I51+J51+K51</f>
        <v>0</v>
      </c>
      <c r="M51" s="234"/>
      <c r="N51" s="231" t="s">
        <v>7</v>
      </c>
      <c r="O51" s="232"/>
      <c r="P51" s="41">
        <f>COUNTIFS('Insurance Agent'!$B$24:$B$159,B$2,'Insurance Agent'!$G$24:$G$159,$N51)</f>
        <v>0</v>
      </c>
      <c r="Q51" s="41">
        <f>COUNTIFS('Insurance Agent'!$B$24:$B$159,D$2,'Insurance Agent'!$G$24:$G$159,$N51)</f>
        <v>0</v>
      </c>
      <c r="R51" s="41">
        <f>COUNTIFS('Insurance Agent'!$B$24:$B$159,F$2,'Insurance Agent'!$G$24:$G$159,$N51)</f>
        <v>0</v>
      </c>
      <c r="S51" s="41">
        <f t="shared" ref="S51:S56" si="49">P51+Q51+R51</f>
        <v>0</v>
      </c>
      <c r="T51" s="102" t="s">
        <v>26</v>
      </c>
      <c r="U51" s="103">
        <f>COUNTIFS(Realtor!$B$11:$B$146,U$2,Realtor!$G$11:$G$146,$T51)</f>
        <v>0</v>
      </c>
      <c r="V51" s="103">
        <f>COUNTIFS(Realtor!$B$11:$B$146,W$2,Realtor!$G$11:$G$146,$T51)</f>
        <v>0</v>
      </c>
      <c r="W51" s="103">
        <f>COUNTIFS(Realtor!$B$11:$B$146,Y$2,Realtor!$G$11:$G$146,$T51)</f>
        <v>0</v>
      </c>
      <c r="X51" s="108">
        <f t="shared" ref="X51:X56" si="50">U51+V51+W51</f>
        <v>0</v>
      </c>
      <c r="Z51" s="257" t="s">
        <v>26</v>
      </c>
      <c r="AA51" s="234"/>
      <c r="AB51" s="103">
        <f>COUNTIFS(Accountant!$B$11:$B$146,U$2,Accountant!$G$11:$G$146,$Z51)</f>
        <v>0</v>
      </c>
      <c r="AC51" s="103">
        <f>COUNTIFS(Accountant!$B$11:$B$146,W$2,Accountant!$G$11:$G$146,$Z51)</f>
        <v>0</v>
      </c>
      <c r="AD51" s="103">
        <f>COUNTIFS(Accountant!$B$11:$B$146,Y$2,Accountant!$G$11:$G$146,$Z51)</f>
        <v>0</v>
      </c>
      <c r="AE51" s="108">
        <f t="shared" ref="AE51:AE56" si="51">AB51+AC51+AD51</f>
        <v>0</v>
      </c>
      <c r="AG51" s="257" t="s">
        <v>26</v>
      </c>
      <c r="AH51" s="234"/>
      <c r="AI51" s="103">
        <f>COUNTIFS('Insurance Agent'!$B$11:$B$145,U$2,'Insurance Agent'!$G$11:$G$145,$AG51)</f>
        <v>0</v>
      </c>
      <c r="AJ51" s="103">
        <f>COUNTIFS('Insurance Agent'!$B$11:$B$145,W$2,'Insurance Agent'!$G$11:$G$145,$AG51)</f>
        <v>0</v>
      </c>
      <c r="AK51" s="103">
        <f>COUNTIFS('Insurance Agent'!$B$11:$B$145,Y$2,'Insurance Agent'!$G$11:$G$145,$AG51)</f>
        <v>0</v>
      </c>
      <c r="AL51" s="108">
        <f t="shared" ref="AL51:AL56" si="52">AI51+AJ51+AK51</f>
        <v>0</v>
      </c>
    </row>
    <row r="52" spans="1:38" ht="15.75" customHeight="1">
      <c r="A52" s="40" t="s">
        <v>8</v>
      </c>
      <c r="B52" s="41">
        <f>COUNTIFS(Realtor!$B$24:$B$159,B$2,Realtor!$G$24:$G$159,$A52)</f>
        <v>0</v>
      </c>
      <c r="C52" s="41">
        <f>COUNTIFS(Realtor!$B$24:$B$159,D$2,Realtor!$G$24:$G$159,$A52)</f>
        <v>0</v>
      </c>
      <c r="D52" s="41">
        <f>COUNTIFS(Realtor!$B$24:$B$159,F$2,Realtor!$G$24:$G$159,$A52)</f>
        <v>0</v>
      </c>
      <c r="E52" s="41">
        <f t="shared" si="47"/>
        <v>0</v>
      </c>
      <c r="F52" s="234"/>
      <c r="G52" s="231" t="s">
        <v>8</v>
      </c>
      <c r="H52" s="232"/>
      <c r="I52" s="41">
        <f>COUNTIFS(Accountant!$B$24:$B$159,B$2,Accountant!$G$24:$G$159,$G52)</f>
        <v>0</v>
      </c>
      <c r="J52" s="41">
        <f>COUNTIFS(Accountant!$B$24:$B$159,D$2,Accountant!$G$24:$G$159,$G52)</f>
        <v>0</v>
      </c>
      <c r="K52" s="41">
        <f>COUNTIFS(Accountant!$B$24:$B$159,F$2,Accountant!$G$24:$G$159,$G52)</f>
        <v>0</v>
      </c>
      <c r="L52" s="41">
        <f t="shared" si="48"/>
        <v>0</v>
      </c>
      <c r="M52" s="234"/>
      <c r="N52" s="231" t="s">
        <v>8</v>
      </c>
      <c r="O52" s="232"/>
      <c r="P52" s="41">
        <f>COUNTIFS('Insurance Agent'!$B$24:$B$159,B$2,'Insurance Agent'!$G$24:$G$159,$N52)</f>
        <v>0</v>
      </c>
      <c r="Q52" s="41">
        <f>COUNTIFS('Insurance Agent'!$B$24:$B$159,D$2,'Insurance Agent'!$G$24:$G$159,$N52)</f>
        <v>0</v>
      </c>
      <c r="R52" s="41">
        <f>COUNTIFS('Insurance Agent'!$B$24:$B$159,F$2,'Insurance Agent'!$G$24:$G$159,$N52)</f>
        <v>0</v>
      </c>
      <c r="S52" s="41">
        <f t="shared" si="49"/>
        <v>0</v>
      </c>
      <c r="T52" s="102" t="s">
        <v>27</v>
      </c>
      <c r="U52" s="103">
        <f>COUNTIFS(Realtor!$B$11:$B$146,U$2,Realtor!$G$11:$G$146,$T52)</f>
        <v>0</v>
      </c>
      <c r="V52" s="103">
        <f>COUNTIFS(Realtor!$B$11:$B$146,W$2,Realtor!$G$11:$G$146,$T52)</f>
        <v>0</v>
      </c>
      <c r="W52" s="103">
        <f>COUNTIFS(Realtor!$B$11:$B$146,Y$2,Realtor!$G$11:$G$146,$T52)</f>
        <v>0</v>
      </c>
      <c r="X52" s="108">
        <f t="shared" si="50"/>
        <v>0</v>
      </c>
      <c r="Z52" s="257" t="s">
        <v>27</v>
      </c>
      <c r="AA52" s="234"/>
      <c r="AB52" s="103">
        <f>COUNTIFS(Accountant!$B$11:$B$146,U$2,Accountant!$G$11:$G$146,$Z52)</f>
        <v>0</v>
      </c>
      <c r="AC52" s="103">
        <f>COUNTIFS(Accountant!$B$11:$B$146,W$2,Accountant!$G$11:$G$146,$Z52)</f>
        <v>0</v>
      </c>
      <c r="AD52" s="103">
        <f>COUNTIFS(Accountant!$B$11:$B$146,Y$2,Accountant!$G$11:$G$146,$Z52)</f>
        <v>0</v>
      </c>
      <c r="AE52" s="108">
        <f t="shared" si="51"/>
        <v>0</v>
      </c>
      <c r="AG52" s="257" t="s">
        <v>27</v>
      </c>
      <c r="AH52" s="234"/>
      <c r="AI52" s="103">
        <f>COUNTIFS('Insurance Agent'!$B$11:$B$145,U$2,'Insurance Agent'!$G$11:$G$145,$AG52)</f>
        <v>0</v>
      </c>
      <c r="AJ52" s="103">
        <f>COUNTIFS('Insurance Agent'!$B$11:$B$145,W$2,'Insurance Agent'!$G$11:$G$145,$AG52)</f>
        <v>0</v>
      </c>
      <c r="AK52" s="103">
        <f>COUNTIFS('Insurance Agent'!$B$11:$B$145,Y$2,'Insurance Agent'!$G$11:$G$145,$AG52)</f>
        <v>0</v>
      </c>
      <c r="AL52" s="108">
        <f t="shared" si="52"/>
        <v>0</v>
      </c>
    </row>
    <row r="53" spans="1:38" ht="15.75" customHeight="1">
      <c r="A53" s="40" t="s">
        <v>9</v>
      </c>
      <c r="B53" s="41">
        <f>COUNTIFS(Realtor!$B$24:$B$159,B$2,Realtor!$G$24:$G$159,$A53)</f>
        <v>0</v>
      </c>
      <c r="C53" s="41">
        <f>COUNTIFS(Realtor!$B$24:$B$159,D$2,Realtor!$G$24:$G$159,$A53)</f>
        <v>0</v>
      </c>
      <c r="D53" s="41">
        <f>COUNTIFS(Realtor!$B$24:$B$159,F$2,Realtor!$G$24:$G$159,$A53)</f>
        <v>0</v>
      </c>
      <c r="E53" s="41">
        <f t="shared" si="47"/>
        <v>0</v>
      </c>
      <c r="F53" s="234"/>
      <c r="G53" s="231" t="s">
        <v>9</v>
      </c>
      <c r="H53" s="232"/>
      <c r="I53" s="41">
        <f>COUNTIFS(Accountant!$B$24:$B$159,B$2,Accountant!$G$24:$G$159,$G53)</f>
        <v>0</v>
      </c>
      <c r="J53" s="41">
        <f>COUNTIFS(Accountant!$B$24:$B$159,D$2,Accountant!$G$24:$G$159,$G53)</f>
        <v>0</v>
      </c>
      <c r="K53" s="41">
        <f>COUNTIFS(Accountant!$B$24:$B$159,F$2,Accountant!$G$24:$G$159,$G53)</f>
        <v>0</v>
      </c>
      <c r="L53" s="41">
        <f t="shared" si="48"/>
        <v>0</v>
      </c>
      <c r="M53" s="234"/>
      <c r="N53" s="231" t="s">
        <v>9</v>
      </c>
      <c r="O53" s="232"/>
      <c r="P53" s="41">
        <f>COUNTIFS('Insurance Agent'!$B$24:$B$159,B$2,'Insurance Agent'!$G$24:$G$159,$N53)</f>
        <v>0</v>
      </c>
      <c r="Q53" s="41">
        <f>COUNTIFS('Insurance Agent'!$B$24:$B$159,D$2,'Insurance Agent'!$G$24:$G$159,$N53)</f>
        <v>0</v>
      </c>
      <c r="R53" s="41">
        <f>COUNTIFS('Insurance Agent'!$B$24:$B$159,F$2,'Insurance Agent'!$G$24:$G$159,$N53)</f>
        <v>0</v>
      </c>
      <c r="S53" s="41">
        <f t="shared" si="49"/>
        <v>0</v>
      </c>
      <c r="T53" s="102" t="s">
        <v>28</v>
      </c>
      <c r="U53" s="103">
        <f>COUNTIFS(Realtor!$B$11:$B$146,U$2,Realtor!$G$11:$G$146,$T53)</f>
        <v>0</v>
      </c>
      <c r="V53" s="103">
        <f>COUNTIFS(Realtor!$B$11:$B$146,W$2,Realtor!$G$11:$G$146,$T53)</f>
        <v>0</v>
      </c>
      <c r="W53" s="103">
        <f>COUNTIFS(Realtor!$B$11:$B$146,Y$2,Realtor!$G$11:$G$146,$T53)</f>
        <v>0</v>
      </c>
      <c r="X53" s="108">
        <f t="shared" si="50"/>
        <v>0</v>
      </c>
      <c r="Z53" s="257" t="s">
        <v>28</v>
      </c>
      <c r="AA53" s="234"/>
      <c r="AB53" s="103">
        <f>COUNTIFS(Accountant!$B$11:$B$146,U$2,Accountant!$G$11:$G$146,$Z53)</f>
        <v>0</v>
      </c>
      <c r="AC53" s="103">
        <f>COUNTIFS(Accountant!$B$11:$B$146,W$2,Accountant!$G$11:$G$146,$Z53)</f>
        <v>0</v>
      </c>
      <c r="AD53" s="103">
        <f>COUNTIFS(Accountant!$B$11:$B$146,Y$2,Accountant!$G$11:$G$146,$Z53)</f>
        <v>0</v>
      </c>
      <c r="AE53" s="108">
        <f t="shared" si="51"/>
        <v>0</v>
      </c>
      <c r="AG53" s="257" t="s">
        <v>28</v>
      </c>
      <c r="AH53" s="234"/>
      <c r="AI53" s="103">
        <f>COUNTIFS('Insurance Agent'!$B$11:$B$145,U$2,'Insurance Agent'!$G$11:$G$145,$AG53)</f>
        <v>0</v>
      </c>
      <c r="AJ53" s="103">
        <f>COUNTIFS('Insurance Agent'!$B$11:$B$145,W$2,'Insurance Agent'!$G$11:$G$145,$AG53)</f>
        <v>0</v>
      </c>
      <c r="AK53" s="103">
        <f>COUNTIFS('Insurance Agent'!$B$11:$B$145,Y$2,'Insurance Agent'!$G$11:$G$145,$AG53)</f>
        <v>0</v>
      </c>
      <c r="AL53" s="108">
        <f t="shared" si="52"/>
        <v>0</v>
      </c>
    </row>
    <row r="54" spans="1:38" ht="15.75" customHeight="1">
      <c r="A54" s="40" t="s">
        <v>11</v>
      </c>
      <c r="B54" s="41">
        <f>COUNTIFS(Realtor!$B$24:$B$159,B$2,Realtor!$G$24:$G$159,$A54)</f>
        <v>0</v>
      </c>
      <c r="C54" s="41">
        <f>COUNTIFS(Realtor!$B$24:$B$159,D$2,Realtor!$G$24:$G$159,$A54)</f>
        <v>0</v>
      </c>
      <c r="D54" s="41">
        <f>COUNTIFS(Realtor!$B$24:$B$159,F$2,Realtor!$G$24:$G$159,$A54)</f>
        <v>0</v>
      </c>
      <c r="E54" s="41">
        <f t="shared" si="47"/>
        <v>0</v>
      </c>
      <c r="F54" s="234"/>
      <c r="G54" s="231" t="s">
        <v>10</v>
      </c>
      <c r="H54" s="232"/>
      <c r="I54" s="41">
        <f>COUNTIFS(Accountant!$B$24:$B$159,B$2,Accountant!$G$24:$G$159,$G54)</f>
        <v>0</v>
      </c>
      <c r="J54" s="41">
        <f>COUNTIFS(Accountant!$B$24:$B$159,D$2,Accountant!$G$24:$G$159,$G54)</f>
        <v>0</v>
      </c>
      <c r="K54" s="41">
        <f>COUNTIFS(Accountant!$B$24:$B$159,F$2,Accountant!$G$24:$G$159,$G54)</f>
        <v>0</v>
      </c>
      <c r="L54" s="41">
        <f t="shared" si="48"/>
        <v>0</v>
      </c>
      <c r="M54" s="234"/>
      <c r="N54" s="231" t="s">
        <v>10</v>
      </c>
      <c r="O54" s="232"/>
      <c r="P54" s="41">
        <f>COUNTIFS('Insurance Agent'!$B$24:$B$159,B$2,'Insurance Agent'!$G$24:$G$159,$N54)</f>
        <v>0</v>
      </c>
      <c r="Q54" s="41">
        <f>COUNTIFS('Insurance Agent'!$B$24:$B$159,D$2,'Insurance Agent'!$G$24:$G$159,$N54)</f>
        <v>0</v>
      </c>
      <c r="R54" s="41">
        <f>COUNTIFS('Insurance Agent'!$B$24:$B$159,F$2,'Insurance Agent'!$G$24:$G$159,$N54)</f>
        <v>0</v>
      </c>
      <c r="S54" s="41">
        <f t="shared" si="49"/>
        <v>0</v>
      </c>
      <c r="T54" s="102" t="s">
        <v>30</v>
      </c>
      <c r="U54" s="103">
        <f>COUNTIFS(Realtor!$B$11:$B$146,U$2,Realtor!$G$11:$G$146,$T54)</f>
        <v>0</v>
      </c>
      <c r="V54" s="103">
        <f>COUNTIFS(Realtor!$B$11:$B$146,W$2,Realtor!$G$11:$G$146,$T54)</f>
        <v>0</v>
      </c>
      <c r="W54" s="103">
        <f>COUNTIFS(Realtor!$B$11:$B$146,Y$2,Realtor!$G$11:$G$146,$T54)</f>
        <v>0</v>
      </c>
      <c r="X54" s="108">
        <f t="shared" si="50"/>
        <v>0</v>
      </c>
      <c r="Z54" s="257" t="s">
        <v>29</v>
      </c>
      <c r="AA54" s="234"/>
      <c r="AB54" s="103">
        <f>COUNTIFS(Accountant!$B$11:$B$146,U$2,Accountant!$G$11:$G$146,$Z54)</f>
        <v>0</v>
      </c>
      <c r="AC54" s="103">
        <f>COUNTIFS(Accountant!$B$11:$B$146,W$2,Accountant!$G$11:$G$146,$Z54)</f>
        <v>0</v>
      </c>
      <c r="AD54" s="103">
        <f>COUNTIFS(Accountant!$B$11:$B$146,Y$2,Accountant!$G$11:$G$146,$Z54)</f>
        <v>0</v>
      </c>
      <c r="AE54" s="108">
        <f t="shared" si="51"/>
        <v>0</v>
      </c>
      <c r="AG54" s="257" t="s">
        <v>29</v>
      </c>
      <c r="AH54" s="234"/>
      <c r="AI54" s="103">
        <f>COUNTIFS('Insurance Agent'!$B$11:$B$145,U$2,'Insurance Agent'!$G$11:$G$145,$AG54)</f>
        <v>0</v>
      </c>
      <c r="AJ54" s="103">
        <f>COUNTIFS('Insurance Agent'!$B$11:$B$145,W$2,'Insurance Agent'!$G$11:$G$145,$AG54)</f>
        <v>0</v>
      </c>
      <c r="AK54" s="103">
        <f>COUNTIFS('Insurance Agent'!$B$11:$B$145,Y$2,'Insurance Agent'!$G$11:$G$145,$AG54)</f>
        <v>0</v>
      </c>
      <c r="AL54" s="108">
        <f t="shared" si="52"/>
        <v>0</v>
      </c>
    </row>
    <row r="55" spans="1:38" ht="15.75" customHeight="1">
      <c r="A55" s="40" t="s">
        <v>12</v>
      </c>
      <c r="B55" s="41">
        <f>COUNTIFS(Realtor!$B$24:$B$159,B$2,Realtor!$G$24:$G$159,$A55)</f>
        <v>0</v>
      </c>
      <c r="C55" s="41">
        <f>COUNTIFS(Realtor!$B$24:$B$159,D$2,Realtor!$G$24:$G$159,$A55)</f>
        <v>0</v>
      </c>
      <c r="D55" s="41">
        <f>COUNTIFS(Realtor!$B$24:$B$159,F$2,Realtor!$G$24:$G$159,$A55)</f>
        <v>0</v>
      </c>
      <c r="E55" s="41">
        <f t="shared" si="47"/>
        <v>0</v>
      </c>
      <c r="F55" s="234"/>
      <c r="G55" s="231" t="s">
        <v>12</v>
      </c>
      <c r="H55" s="232"/>
      <c r="I55" s="41">
        <f>COUNTIFS(Accountant!$B$24:$B$159,B$2,Accountant!$G$24:$G$159,$G55)</f>
        <v>0</v>
      </c>
      <c r="J55" s="41">
        <f>COUNTIFS(Accountant!$B$24:$B$159,D$2,Accountant!$G$24:$G$159,$G55)</f>
        <v>0</v>
      </c>
      <c r="K55" s="41">
        <f>COUNTIFS(Accountant!$B$24:$B$159,F$2,Accountant!$G$24:$G$159,$G55)</f>
        <v>0</v>
      </c>
      <c r="L55" s="41">
        <f t="shared" si="48"/>
        <v>0</v>
      </c>
      <c r="M55" s="234"/>
      <c r="N55" s="231" t="s">
        <v>11</v>
      </c>
      <c r="O55" s="232"/>
      <c r="P55" s="41">
        <f>COUNTIFS('Insurance Agent'!$B$24:$B$159,B$2,'Insurance Agent'!$G$24:$G$159,$N55)</f>
        <v>0</v>
      </c>
      <c r="Q55" s="41">
        <f>COUNTIFS('Insurance Agent'!$B$24:$B$159,D$2,'Insurance Agent'!$G$24:$G$159,$N55)</f>
        <v>0</v>
      </c>
      <c r="R55" s="41">
        <f>COUNTIFS('Insurance Agent'!$B$24:$B$159,F$2,'Insurance Agent'!$G$24:$G$159,$N55)</f>
        <v>0</v>
      </c>
      <c r="S55" s="41">
        <f t="shared" si="49"/>
        <v>0</v>
      </c>
      <c r="T55" s="102" t="s">
        <v>31</v>
      </c>
      <c r="U55" s="103">
        <f>COUNTIFS(Realtor!$B$11:$B$146,U$2,Realtor!$G$11:$G$146,$T55)</f>
        <v>0</v>
      </c>
      <c r="V55" s="103">
        <f>COUNTIFS(Realtor!$B$11:$B$146,W$2,Realtor!$G$11:$G$146,$T55)</f>
        <v>0</v>
      </c>
      <c r="W55" s="103">
        <f>COUNTIFS(Realtor!$B$11:$B$146,Y$2,Realtor!$G$11:$G$146,$T55)</f>
        <v>0</v>
      </c>
      <c r="X55" s="108">
        <f t="shared" si="50"/>
        <v>0</v>
      </c>
      <c r="Z55" s="257" t="s">
        <v>31</v>
      </c>
      <c r="AA55" s="234"/>
      <c r="AB55" s="103">
        <f>COUNTIFS(Accountant!$B$11:$B$146,U$2,Accountant!$G$11:$G$146,$Z55)</f>
        <v>0</v>
      </c>
      <c r="AC55" s="103">
        <f>COUNTIFS(Accountant!$B$11:$B$146,W$2,Accountant!$G$11:$G$146,$Z55)</f>
        <v>0</v>
      </c>
      <c r="AD55" s="103">
        <f>COUNTIFS(Accountant!$B$11:$B$146,Y$2,Accountant!$G$11:$G$146,$Z55)</f>
        <v>0</v>
      </c>
      <c r="AE55" s="108">
        <f t="shared" si="51"/>
        <v>0</v>
      </c>
      <c r="AG55" s="257" t="s">
        <v>30</v>
      </c>
      <c r="AH55" s="234"/>
      <c r="AI55" s="103">
        <f>COUNTIFS('Insurance Agent'!$B$11:$B$145,U$2,'Insurance Agent'!$G$11:$G$145,$AG55)</f>
        <v>0</v>
      </c>
      <c r="AJ55" s="103">
        <f>COUNTIFS('Insurance Agent'!$B$11:$B$145,W$2,'Insurance Agent'!$G$11:$G$145,$AG55)</f>
        <v>0</v>
      </c>
      <c r="AK55" s="103">
        <f>COUNTIFS('Insurance Agent'!$B$11:$B$145,Y$2,'Insurance Agent'!$G$11:$G$145,$AG55)</f>
        <v>0</v>
      </c>
      <c r="AL55" s="108">
        <f t="shared" si="52"/>
        <v>0</v>
      </c>
    </row>
    <row r="56" spans="1:38" ht="15.75" customHeight="1">
      <c r="A56" s="40" t="s">
        <v>18</v>
      </c>
      <c r="B56" s="41">
        <f>COUNTIFS(Realtor!$B$24:$B$159,B$2,Realtor!$G$24:$G$159,$A56)</f>
        <v>0</v>
      </c>
      <c r="C56" s="41">
        <f>COUNTIFS(Realtor!$B$24:$B$159,D$2,Realtor!$G$24:$G$159,$A56)</f>
        <v>0</v>
      </c>
      <c r="D56" s="41">
        <f>COUNTIFS(Realtor!$B$24:$B$159,F$2,Realtor!$G$24:$G$159,$A56)</f>
        <v>0</v>
      </c>
      <c r="E56" s="41">
        <f t="shared" si="47"/>
        <v>0</v>
      </c>
      <c r="F56" s="234"/>
      <c r="G56" s="231" t="s">
        <v>18</v>
      </c>
      <c r="H56" s="232"/>
      <c r="I56" s="41">
        <f>COUNTIFS(Accountant!$B$24:$B$159,B$2,Accountant!$G$24:$G$159,$G56)</f>
        <v>0</v>
      </c>
      <c r="J56" s="41">
        <f>COUNTIFS(Accountant!$B$24:$B$159,D$2,Accountant!$G$24:$G$159,$G56)</f>
        <v>0</v>
      </c>
      <c r="K56" s="41">
        <f>COUNTIFS(Accountant!$B$24:$B$159,F$2,Accountant!$G$24:$G$159,$G56)</f>
        <v>0</v>
      </c>
      <c r="L56" s="41">
        <f t="shared" si="48"/>
        <v>0</v>
      </c>
      <c r="M56" s="234"/>
      <c r="N56" s="231" t="s">
        <v>18</v>
      </c>
      <c r="O56" s="232"/>
      <c r="P56" s="41">
        <f>COUNTIFS('Insurance Agent'!$B$24:$B$159,B$2,'Insurance Agent'!$G$24:$G$159,$N56)</f>
        <v>0</v>
      </c>
      <c r="Q56" s="41">
        <f>COUNTIFS('Insurance Agent'!$B$24:$B$159,D$2,'Insurance Agent'!$G$24:$G$159,$N56)</f>
        <v>0</v>
      </c>
      <c r="R56" s="41">
        <f>COUNTIFS('Insurance Agent'!$B$24:$B$159,F$2,'Insurance Agent'!$G$24:$G$159,$N56)</f>
        <v>0</v>
      </c>
      <c r="S56" s="41">
        <f t="shared" si="49"/>
        <v>0</v>
      </c>
      <c r="T56" s="125" t="s">
        <v>32</v>
      </c>
      <c r="U56" s="115">
        <f>COUNTIFS(Realtor!$B$11:$B$146,U$2,Realtor!$G$11:$G$146,$T56)</f>
        <v>0</v>
      </c>
      <c r="V56" s="115">
        <f>COUNTIFS(Realtor!$B$11:$B$146,W$2,Realtor!$G$11:$G$146,$T56)</f>
        <v>0</v>
      </c>
      <c r="W56" s="115">
        <f>COUNTIFS(Realtor!$B$11:$B$146,Y$2,Realtor!$G$11:$G$146,$T56)</f>
        <v>0</v>
      </c>
      <c r="X56" s="116">
        <f t="shared" si="50"/>
        <v>0</v>
      </c>
      <c r="Z56" s="268" t="s">
        <v>32</v>
      </c>
      <c r="AA56" s="269"/>
      <c r="AB56" s="115">
        <f>COUNTIFS(Accountant!$B$11:$B$146,U$2,Accountant!$G$11:$G$146,$Z56)</f>
        <v>0</v>
      </c>
      <c r="AC56" s="115">
        <f>COUNTIFS(Accountant!$B$11:$B$146,W$2,Accountant!$G$11:$G$146,$Z56)</f>
        <v>0</v>
      </c>
      <c r="AD56" s="115">
        <f>COUNTIFS(Accountant!$B$11:$B$146,Y$2,Accountant!$G$11:$G$146,$Z56)</f>
        <v>0</v>
      </c>
      <c r="AE56" s="116">
        <f t="shared" si="51"/>
        <v>0</v>
      </c>
      <c r="AG56" s="268" t="s">
        <v>32</v>
      </c>
      <c r="AH56" s="269"/>
      <c r="AI56" s="115">
        <f>COUNTIFS('Insurance Agent'!$B$11:$B$145,U$2,'Insurance Agent'!$G$11:$G$145,$AG56)</f>
        <v>0</v>
      </c>
      <c r="AJ56" s="115">
        <f>COUNTIFS('Insurance Agent'!$B$11:$B$145,W$2,'Insurance Agent'!$G$11:$G$145,$AG56)</f>
        <v>0</v>
      </c>
      <c r="AK56" s="115">
        <f>COUNTIFS('Insurance Agent'!$B$11:$B$145,Y$2,'Insurance Agent'!$G$11:$G$145,$AG56)</f>
        <v>0</v>
      </c>
      <c r="AL56" s="116">
        <f t="shared" si="52"/>
        <v>0</v>
      </c>
    </row>
    <row r="57" spans="1:38" ht="15.75" customHeight="1">
      <c r="A57" s="42" t="s">
        <v>14</v>
      </c>
      <c r="B57" s="42">
        <f t="shared" ref="B57:E57" si="53">SUM(B51:B56)</f>
        <v>0</v>
      </c>
      <c r="C57" s="42">
        <f t="shared" si="53"/>
        <v>0</v>
      </c>
      <c r="D57" s="42">
        <f t="shared" si="53"/>
        <v>0</v>
      </c>
      <c r="E57" s="42">
        <f t="shared" si="53"/>
        <v>0</v>
      </c>
      <c r="F57" s="234"/>
      <c r="G57" s="237" t="s">
        <v>14</v>
      </c>
      <c r="H57" s="234"/>
      <c r="I57" s="42">
        <f t="shared" ref="I57:L57" si="54">SUM(I51:I56)</f>
        <v>0</v>
      </c>
      <c r="J57" s="42">
        <f t="shared" si="54"/>
        <v>0</v>
      </c>
      <c r="K57" s="42">
        <f t="shared" si="54"/>
        <v>0</v>
      </c>
      <c r="L57" s="42">
        <f t="shared" si="54"/>
        <v>0</v>
      </c>
      <c r="M57" s="234"/>
      <c r="N57" s="237" t="s">
        <v>14</v>
      </c>
      <c r="O57" s="234"/>
      <c r="P57" s="42">
        <f t="shared" ref="P57:S57" si="55">SUM(P51:P56)</f>
        <v>0</v>
      </c>
      <c r="Q57" s="42">
        <f t="shared" si="55"/>
        <v>0</v>
      </c>
      <c r="R57" s="42">
        <f t="shared" si="55"/>
        <v>0</v>
      </c>
      <c r="S57" s="42">
        <f t="shared" si="55"/>
        <v>0</v>
      </c>
      <c r="T57" s="118" t="s">
        <v>14</v>
      </c>
      <c r="U57" s="42">
        <f t="shared" ref="U57:X57" si="56">SUM(U51:U56)</f>
        <v>0</v>
      </c>
      <c r="V57" s="42">
        <f t="shared" si="56"/>
        <v>0</v>
      </c>
      <c r="W57" s="42">
        <f t="shared" si="56"/>
        <v>0</v>
      </c>
      <c r="X57" s="42">
        <f t="shared" si="56"/>
        <v>0</v>
      </c>
      <c r="Y57" s="119"/>
      <c r="Z57" s="119"/>
      <c r="AA57" s="119" t="s">
        <v>14</v>
      </c>
      <c r="AB57" s="42">
        <f t="shared" ref="AB57:AE57" si="57">SUM(AB51:AB56)</f>
        <v>0</v>
      </c>
      <c r="AC57" s="42">
        <f t="shared" si="57"/>
        <v>0</v>
      </c>
      <c r="AD57" s="42">
        <f t="shared" si="57"/>
        <v>0</v>
      </c>
      <c r="AE57" s="42">
        <f t="shared" si="57"/>
        <v>0</v>
      </c>
      <c r="AF57" s="42"/>
      <c r="AG57" s="119"/>
      <c r="AH57" s="119" t="s">
        <v>14</v>
      </c>
      <c r="AI57" s="42">
        <f t="shared" ref="AI57:AL57" si="58">SUM(AI51:AI56)</f>
        <v>0</v>
      </c>
      <c r="AJ57" s="42">
        <f t="shared" si="58"/>
        <v>0</v>
      </c>
      <c r="AK57" s="42">
        <f t="shared" si="58"/>
        <v>0</v>
      </c>
      <c r="AL57" s="42">
        <f t="shared" si="58"/>
        <v>0</v>
      </c>
    </row>
    <row r="58" spans="1:38" ht="15.75" customHeight="1">
      <c r="A58" s="243"/>
      <c r="B58" s="234"/>
      <c r="C58" s="234"/>
      <c r="D58" s="234"/>
      <c r="E58" s="234"/>
      <c r="F58" s="234"/>
      <c r="G58" s="233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47"/>
      <c r="U58" s="44"/>
      <c r="V58" s="44"/>
      <c r="W58" s="44"/>
      <c r="X58" s="44"/>
      <c r="AA58" s="1"/>
      <c r="AB58" s="44"/>
      <c r="AC58" s="44"/>
      <c r="AD58" s="44"/>
      <c r="AE58" s="44"/>
      <c r="AF58" s="44"/>
      <c r="AH58" s="1"/>
      <c r="AI58" s="44"/>
      <c r="AJ58" s="44"/>
      <c r="AK58" s="44"/>
      <c r="AL58" s="44"/>
    </row>
    <row r="59" spans="1:38" ht="15.75" customHeight="1">
      <c r="A59" s="38" t="s">
        <v>18</v>
      </c>
      <c r="B59" s="39" t="str">
        <f>$B$13</f>
        <v>Apr</v>
      </c>
      <c r="C59" s="39" t="str">
        <f>$C$13</f>
        <v>May</v>
      </c>
      <c r="D59" s="39" t="str">
        <f>$D$13</f>
        <v>Jun</v>
      </c>
      <c r="E59" s="39" t="str">
        <f>$E$13</f>
        <v>Q2</v>
      </c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124" t="s">
        <v>42</v>
      </c>
      <c r="U59" s="98" t="str">
        <f>$U$13</f>
        <v>Oct</v>
      </c>
      <c r="V59" s="98" t="str">
        <f>$V$13</f>
        <v>Nov</v>
      </c>
      <c r="W59" s="98" t="str">
        <f>$W$13</f>
        <v>Dec</v>
      </c>
      <c r="X59" s="99" t="str">
        <f>$X$13</f>
        <v>Q4</v>
      </c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</row>
    <row r="60" spans="1:38" ht="15.75" customHeight="1">
      <c r="A60" s="40" t="s">
        <v>7</v>
      </c>
      <c r="B60" s="41">
        <f>COUNTIFS('RE Attorney'!$B$24:$B$159,B$2,'RE Attorney'!$G$24:$G$159,$A60)</f>
        <v>0</v>
      </c>
      <c r="C60" s="41">
        <f>COUNTIFS('RE Attorney'!$B$24:$B$159,D$2,'RE Attorney'!$G$24:$G$159,$A60)</f>
        <v>0</v>
      </c>
      <c r="D60" s="41">
        <f>COUNTIFS('RE Attorney'!$B$24:$B$159,F$2,'RE Attorney'!$G$24:$G$159,$A60)</f>
        <v>0</v>
      </c>
      <c r="E60" s="41">
        <f t="shared" ref="E60:E65" si="59">B60+C60+D60</f>
        <v>0</v>
      </c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105" t="s">
        <v>26</v>
      </c>
      <c r="U60" s="103">
        <f>COUNTIFS('RE Attorney'!$B$11:$B$159,U$2,'RE Attorney'!$G$11:$G$159,$T60)</f>
        <v>0</v>
      </c>
      <c r="V60" s="103">
        <f>COUNTIFS('RE Attorney'!$B$11:$B$159,W$2,'RE Attorney'!$G$11:$G$159,$T60)</f>
        <v>0</v>
      </c>
      <c r="W60" s="103">
        <f>COUNTIFS('RE Attorney'!$B$11:$B$159,Y$2,'RE Attorney'!$G$11:$G$159,$T60)</f>
        <v>0</v>
      </c>
      <c r="X60" s="108">
        <f t="shared" ref="X60:X65" si="60">U60+V60+W60</f>
        <v>0</v>
      </c>
    </row>
    <row r="61" spans="1:38" ht="15.75" customHeight="1">
      <c r="A61" s="40" t="s">
        <v>8</v>
      </c>
      <c r="B61" s="41">
        <f>COUNTIFS('RE Attorney'!$B$24:$B$159,B$2,'RE Attorney'!$G$24:$G$159,$A61)</f>
        <v>0</v>
      </c>
      <c r="C61" s="41">
        <f>COUNTIFS('RE Attorney'!$B$24:$B$159,D$2,'RE Attorney'!$G$24:$G$159,$A61)</f>
        <v>0</v>
      </c>
      <c r="D61" s="41">
        <f>COUNTIFS('RE Attorney'!$B$24:$B$159,F$2,'RE Attorney'!$G$24:$G$159,$A61)</f>
        <v>0</v>
      </c>
      <c r="E61" s="41">
        <f t="shared" si="59"/>
        <v>0</v>
      </c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105" t="s">
        <v>27</v>
      </c>
      <c r="U61" s="103">
        <f>COUNTIFS('RE Attorney'!$B$11:$B$159,U$2,'RE Attorney'!$G$11:$G$159,$T61)</f>
        <v>0</v>
      </c>
      <c r="V61" s="103">
        <f>COUNTIFS('RE Attorney'!$B$11:$B$159,W$2,'RE Attorney'!$G$11:$G$159,$T61)</f>
        <v>0</v>
      </c>
      <c r="W61" s="103">
        <f>COUNTIFS('RE Attorney'!$B$11:$B$159,Y$2,'RE Attorney'!$G$11:$G$159,$T61)</f>
        <v>0</v>
      </c>
      <c r="X61" s="108">
        <f t="shared" si="60"/>
        <v>0</v>
      </c>
    </row>
    <row r="62" spans="1:38" ht="15.75" customHeight="1">
      <c r="A62" s="40" t="s">
        <v>9</v>
      </c>
      <c r="B62" s="41">
        <f>COUNTIFS('RE Attorney'!$B$24:$B$159,B$2,'RE Attorney'!$G$24:$G$159,$A62)</f>
        <v>0</v>
      </c>
      <c r="C62" s="41">
        <f>COUNTIFS('RE Attorney'!$B$24:$B$159,D$2,'RE Attorney'!$G$24:$G$159,$A62)</f>
        <v>0</v>
      </c>
      <c r="D62" s="41">
        <f>COUNTIFS('RE Attorney'!$B$24:$B$159,F$2,'RE Attorney'!$G$24:$G$159,$A62)</f>
        <v>0</v>
      </c>
      <c r="E62" s="41">
        <f t="shared" si="59"/>
        <v>0</v>
      </c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105" t="s">
        <v>28</v>
      </c>
      <c r="U62" s="103">
        <f>COUNTIFS('RE Attorney'!$B$11:$B$159,U$2,'RE Attorney'!$G$11:$G$159,$T62)</f>
        <v>0</v>
      </c>
      <c r="V62" s="103">
        <f>COUNTIFS('RE Attorney'!$B$11:$B$159,W$2,'RE Attorney'!$G$11:$G$159,$T62)</f>
        <v>0</v>
      </c>
      <c r="W62" s="103">
        <f>COUNTIFS('RE Attorney'!$B$11:$B$159,Y$2,'RE Attorney'!$G$11:$G$159,$T62)</f>
        <v>0</v>
      </c>
      <c r="X62" s="108">
        <f t="shared" si="60"/>
        <v>0</v>
      </c>
    </row>
    <row r="63" spans="1:38" ht="15.75" customHeight="1">
      <c r="A63" s="40" t="s">
        <v>10</v>
      </c>
      <c r="B63" s="41">
        <f>COUNTIFS('RE Attorney'!$B$24:$B$159,B$2,'RE Attorney'!$G$24:$G$159,$A63)</f>
        <v>0</v>
      </c>
      <c r="C63" s="41">
        <f>COUNTIFS('RE Attorney'!$B$24:$B$159,D$2,'RE Attorney'!$G$24:$G$159,$A63)</f>
        <v>0</v>
      </c>
      <c r="D63" s="41">
        <f>COUNTIFS('RE Attorney'!$B$24:$B$159,F$2,'RE Attorney'!$G$24:$G$159,$A63)</f>
        <v>0</v>
      </c>
      <c r="E63" s="41">
        <f t="shared" si="59"/>
        <v>0</v>
      </c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105" t="s">
        <v>29</v>
      </c>
      <c r="U63" s="103">
        <f>COUNTIFS('RE Attorney'!$B$11:$B$159,U$2,'RE Attorney'!$G$11:$G$159,$T63)</f>
        <v>0</v>
      </c>
      <c r="V63" s="103">
        <f>COUNTIFS('RE Attorney'!$B$11:$B$159,W$2,'RE Attorney'!$G$11:$G$159,$T63)</f>
        <v>0</v>
      </c>
      <c r="W63" s="103">
        <f>COUNTIFS('RE Attorney'!$B$11:$B$159,Y$2,'RE Attorney'!$G$11:$G$159,$T63)</f>
        <v>0</v>
      </c>
      <c r="X63" s="108">
        <f t="shared" si="60"/>
        <v>0</v>
      </c>
    </row>
    <row r="64" spans="1:38" ht="15.75" customHeight="1">
      <c r="A64" s="40" t="s">
        <v>11</v>
      </c>
      <c r="B64" s="41">
        <f>COUNTIFS('RE Attorney'!$B$24:$B$159,B$2,'RE Attorney'!$G$24:$G$159,$A64)</f>
        <v>0</v>
      </c>
      <c r="C64" s="41">
        <f>COUNTIFS('RE Attorney'!$B$24:$B$159,D$2,'RE Attorney'!$G$24:$G$159,$A64)</f>
        <v>0</v>
      </c>
      <c r="D64" s="41">
        <f>COUNTIFS('RE Attorney'!$B$24:$B$159,F$2,'RE Attorney'!$G$24:$G$159,$A64)</f>
        <v>0</v>
      </c>
      <c r="E64" s="41">
        <f t="shared" si="59"/>
        <v>0</v>
      </c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05" t="s">
        <v>30</v>
      </c>
      <c r="U64" s="103">
        <f>COUNTIFS('RE Attorney'!$B$11:$B$159,U$2,'RE Attorney'!$G$11:$G$159,$T64)</f>
        <v>0</v>
      </c>
      <c r="V64" s="103">
        <f>COUNTIFS('RE Attorney'!$B$11:$B$159,W$2,'RE Attorney'!$G$11:$G$159,$T64)</f>
        <v>0</v>
      </c>
      <c r="W64" s="103">
        <f>COUNTIFS('RE Attorney'!$B$11:$B$159,Y$2,'RE Attorney'!$G$11:$G$159,$T64)</f>
        <v>0</v>
      </c>
      <c r="X64" s="108">
        <f t="shared" si="60"/>
        <v>0</v>
      </c>
    </row>
    <row r="65" spans="1:38" ht="15.75" customHeight="1">
      <c r="A65" s="40" t="s">
        <v>12</v>
      </c>
      <c r="B65" s="41">
        <f>COUNTIFS('RE Attorney'!$B$24:$B$159,B$2,'RE Attorney'!$G$24:$G$159,$A65)</f>
        <v>0</v>
      </c>
      <c r="C65" s="41">
        <f>COUNTIFS('RE Attorney'!$B$24:$B$159,D$2,'RE Attorney'!$G$24:$G$159,$A65)</f>
        <v>0</v>
      </c>
      <c r="D65" s="41">
        <f>COUNTIFS('RE Attorney'!$B$24:$B$159,F$2,'RE Attorney'!$G$24:$G$159,$A65)</f>
        <v>0</v>
      </c>
      <c r="E65" s="41">
        <f t="shared" si="59"/>
        <v>0</v>
      </c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2" t="s">
        <v>31</v>
      </c>
      <c r="U65" s="115">
        <f>COUNTIFS('RE Attorney'!$B$11:$B$159,U$2,'RE Attorney'!$G$11:$G$159,$T65)</f>
        <v>0</v>
      </c>
      <c r="V65" s="115">
        <f>COUNTIFS('RE Attorney'!$B$11:$B$159,W$2,'RE Attorney'!$G$11:$G$159,$T65)</f>
        <v>0</v>
      </c>
      <c r="W65" s="115">
        <f>COUNTIFS('RE Attorney'!$B$11:$B$159,Y$2,'RE Attorney'!$G$11:$G$159,$T65)</f>
        <v>0</v>
      </c>
      <c r="X65" s="116">
        <f t="shared" si="60"/>
        <v>0</v>
      </c>
    </row>
    <row r="66" spans="1:38" ht="15.75" customHeight="1">
      <c r="A66" s="42" t="s">
        <v>14</v>
      </c>
      <c r="B66" s="42">
        <f t="shared" ref="B66:E66" si="61">SUM(B60:B65)</f>
        <v>0</v>
      </c>
      <c r="C66" s="42">
        <f t="shared" si="61"/>
        <v>0</v>
      </c>
      <c r="D66" s="42">
        <f t="shared" si="61"/>
        <v>0</v>
      </c>
      <c r="E66" s="42">
        <f t="shared" si="61"/>
        <v>0</v>
      </c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118" t="s">
        <v>14</v>
      </c>
      <c r="U66" s="42">
        <f t="shared" ref="U66:X66" si="62">SUM(U60:U65)</f>
        <v>0</v>
      </c>
      <c r="V66" s="42">
        <f t="shared" si="62"/>
        <v>0</v>
      </c>
      <c r="W66" s="42">
        <f t="shared" si="62"/>
        <v>0</v>
      </c>
      <c r="X66" s="42">
        <f t="shared" si="62"/>
        <v>0</v>
      </c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</row>
    <row r="67" spans="1:38" ht="15.75" hidden="1" customHeight="1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7"/>
    </row>
    <row r="68" spans="1:38" ht="15.75" hidden="1" customHeight="1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7"/>
    </row>
    <row r="69" spans="1:38" ht="15.75" hidden="1" customHeight="1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7"/>
    </row>
    <row r="70" spans="1:38" ht="15.75" hidden="1" customHeight="1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7"/>
    </row>
    <row r="71" spans="1:38" ht="15.75" hidden="1" customHeight="1">
      <c r="A71" s="4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7"/>
    </row>
    <row r="72" spans="1:38" ht="15.75" hidden="1" customHeight="1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7"/>
    </row>
    <row r="73" spans="1:38" ht="15.75" hidden="1" customHeight="1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7"/>
    </row>
    <row r="74" spans="1:38" ht="15.75" hidden="1" customHeight="1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7"/>
    </row>
    <row r="75" spans="1:38" ht="15.75" hidden="1" customHeight="1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7"/>
    </row>
    <row r="76" spans="1:38" ht="15.75" hidden="1" customHeight="1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7"/>
    </row>
    <row r="77" spans="1:38" ht="15.75" hidden="1" customHeight="1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7"/>
    </row>
    <row r="78" spans="1:38" ht="15.75" hidden="1" customHeight="1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7"/>
    </row>
    <row r="79" spans="1:38" ht="15.75" hidden="1" customHeight="1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7"/>
    </row>
    <row r="80" spans="1:38" ht="15.75" hidden="1" customHeight="1">
      <c r="A80" s="45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7"/>
    </row>
    <row r="81" spans="1:20" ht="15.75" hidden="1" customHeight="1">
      <c r="A81" s="45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7"/>
    </row>
    <row r="82" spans="1:20" ht="15.75" hidden="1" customHeight="1">
      <c r="A82" s="45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7"/>
    </row>
    <row r="83" spans="1:20" ht="15.75" hidden="1" customHeight="1">
      <c r="A83" s="45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7"/>
    </row>
    <row r="84" spans="1:20" ht="15.75" hidden="1" customHeight="1">
      <c r="A84" s="45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7"/>
    </row>
    <row r="85" spans="1:20" ht="15.75" hidden="1" customHeight="1">
      <c r="A85" s="45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7"/>
    </row>
    <row r="86" spans="1:20" ht="15.75" hidden="1" customHeight="1">
      <c r="A86" s="45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7"/>
    </row>
    <row r="87" spans="1:20" ht="15.75" hidden="1" customHeight="1">
      <c r="A87" s="4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7"/>
    </row>
    <row r="88" spans="1:20" ht="15.75" hidden="1" customHeight="1">
      <c r="A88" s="45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7"/>
    </row>
    <row r="89" spans="1:20" ht="15.75" hidden="1" customHeight="1">
      <c r="A89" s="45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7"/>
    </row>
    <row r="90" spans="1:20" ht="15.75" hidden="1" customHeight="1">
      <c r="A90" s="45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7"/>
    </row>
    <row r="91" spans="1:20" ht="15.75" hidden="1" customHeight="1">
      <c r="A91" s="45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7"/>
    </row>
    <row r="92" spans="1:20" ht="15.75" hidden="1" customHeight="1">
      <c r="A92" s="45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7"/>
    </row>
    <row r="93" spans="1:20" ht="15.75" hidden="1" customHeight="1">
      <c r="A93" s="45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7"/>
    </row>
    <row r="94" spans="1:20" ht="15.75" hidden="1" customHeight="1">
      <c r="A94" s="45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7"/>
    </row>
    <row r="95" spans="1:20" ht="15.75" hidden="1" customHeight="1">
      <c r="A95" s="45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7"/>
    </row>
    <row r="96" spans="1:20" ht="15.75" hidden="1" customHeight="1">
      <c r="A96" s="45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7"/>
    </row>
    <row r="97" spans="1:20" ht="15.75" hidden="1" customHeight="1">
      <c r="A97" s="45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7"/>
    </row>
    <row r="98" spans="1:20" ht="15.75" hidden="1" customHeight="1">
      <c r="A98" s="45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7"/>
    </row>
    <row r="99" spans="1:20" ht="15.75" hidden="1" customHeight="1">
      <c r="A99" s="45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7"/>
    </row>
    <row r="100" spans="1:20" ht="15.75" hidden="1" customHeight="1">
      <c r="A100" s="45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7"/>
    </row>
    <row r="101" spans="1:20" ht="15.75" hidden="1" customHeight="1">
      <c r="A101" s="45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7"/>
    </row>
    <row r="102" spans="1:20" ht="15.75" hidden="1" customHeight="1">
      <c r="A102" s="45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7"/>
    </row>
    <row r="103" spans="1:20" ht="15.75" hidden="1" customHeight="1">
      <c r="A103" s="45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7"/>
    </row>
    <row r="104" spans="1:20" ht="15.75" hidden="1" customHeight="1">
      <c r="A104" s="45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7"/>
    </row>
    <row r="105" spans="1:20" ht="15.75" hidden="1" customHeight="1">
      <c r="A105" s="45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7"/>
    </row>
    <row r="106" spans="1:20" ht="15.75" hidden="1" customHeight="1">
      <c r="A106" s="45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7"/>
    </row>
    <row r="107" spans="1:20" ht="15.75" hidden="1" customHeight="1">
      <c r="A107" s="45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7"/>
    </row>
    <row r="108" spans="1:20" ht="15.75" hidden="1" customHeight="1">
      <c r="A108" s="45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7"/>
    </row>
    <row r="109" spans="1:20" ht="15.75" hidden="1" customHeight="1">
      <c r="A109" s="45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7"/>
    </row>
    <row r="110" spans="1:20" ht="15.75" hidden="1" customHeight="1">
      <c r="A110" s="45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7"/>
    </row>
    <row r="111" spans="1:20" ht="15.75" hidden="1" customHeight="1">
      <c r="A111" s="45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7"/>
    </row>
    <row r="112" spans="1:20" ht="15.75" hidden="1" customHeight="1">
      <c r="A112" s="45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7"/>
    </row>
    <row r="113" spans="1:20" ht="15.75" hidden="1" customHeight="1">
      <c r="A113" s="45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7"/>
    </row>
    <row r="114" spans="1:20" ht="15.75" hidden="1" customHeight="1">
      <c r="A114" s="45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7"/>
    </row>
    <row r="115" spans="1:20" ht="15.75" hidden="1" customHeight="1">
      <c r="A115" s="45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7"/>
    </row>
    <row r="116" spans="1:20" ht="15.75" hidden="1" customHeight="1">
      <c r="A116" s="45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7"/>
    </row>
    <row r="117" spans="1:20" ht="15.75" hidden="1" customHeight="1">
      <c r="A117" s="45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7"/>
    </row>
    <row r="118" spans="1:20" ht="15.75" hidden="1" customHeight="1">
      <c r="A118" s="45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7"/>
    </row>
    <row r="119" spans="1:20" ht="15.75" hidden="1" customHeight="1">
      <c r="A119" s="45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7"/>
    </row>
    <row r="120" spans="1:20" ht="15.75" hidden="1" customHeight="1">
      <c r="A120" s="45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7"/>
    </row>
    <row r="121" spans="1:20" ht="15.75" hidden="1" customHeight="1">
      <c r="A121" s="45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7"/>
    </row>
    <row r="122" spans="1:20" ht="15.75" hidden="1" customHeight="1">
      <c r="A122" s="45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7"/>
    </row>
    <row r="123" spans="1:20" ht="15.75" hidden="1" customHeight="1">
      <c r="A123" s="45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7"/>
    </row>
    <row r="124" spans="1:20" ht="15.75" hidden="1" customHeight="1">
      <c r="A124" s="45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7"/>
    </row>
    <row r="125" spans="1:20" ht="15.75" hidden="1" customHeight="1">
      <c r="A125" s="45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7"/>
    </row>
    <row r="126" spans="1:20" ht="15.75" hidden="1" customHeight="1">
      <c r="A126" s="45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7"/>
    </row>
    <row r="127" spans="1:20" ht="15.75" hidden="1" customHeight="1">
      <c r="A127" s="45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7"/>
    </row>
    <row r="128" spans="1:20" ht="15.75" hidden="1" customHeight="1">
      <c r="A128" s="45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7"/>
    </row>
    <row r="129" spans="1:20" ht="15.75" hidden="1" customHeight="1">
      <c r="A129" s="45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7"/>
    </row>
    <row r="130" spans="1:20" ht="15.75" hidden="1" customHeight="1">
      <c r="A130" s="45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7"/>
    </row>
    <row r="131" spans="1:20" ht="15.75" hidden="1" customHeight="1">
      <c r="A131" s="45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7"/>
    </row>
    <row r="132" spans="1:20" ht="15.75" hidden="1" customHeight="1">
      <c r="A132" s="45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7"/>
    </row>
    <row r="133" spans="1:20" ht="15.75" hidden="1" customHeight="1">
      <c r="A133" s="45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7"/>
    </row>
    <row r="134" spans="1:20" ht="15.75" hidden="1" customHeight="1">
      <c r="A134" s="45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7"/>
    </row>
    <row r="135" spans="1:20" ht="15.75" hidden="1" customHeight="1">
      <c r="A135" s="45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7"/>
    </row>
    <row r="136" spans="1:20" ht="15.75" hidden="1" customHeight="1">
      <c r="A136" s="45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7"/>
    </row>
    <row r="137" spans="1:20" ht="15.75" hidden="1" customHeight="1">
      <c r="A137" s="45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7"/>
    </row>
    <row r="138" spans="1:20" ht="15.75" hidden="1" customHeight="1">
      <c r="A138" s="45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7"/>
    </row>
    <row r="139" spans="1:20" ht="15.75" hidden="1" customHeight="1">
      <c r="A139" s="45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7"/>
    </row>
    <row r="140" spans="1:20" ht="15.75" hidden="1" customHeight="1">
      <c r="A140" s="45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7"/>
    </row>
    <row r="141" spans="1:20" ht="15.75" hidden="1" customHeight="1">
      <c r="A141" s="45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7"/>
    </row>
    <row r="142" spans="1:20" ht="15.75" hidden="1" customHeight="1">
      <c r="A142" s="45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7"/>
    </row>
    <row r="143" spans="1:20" ht="15.75" hidden="1" customHeight="1">
      <c r="A143" s="45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7"/>
    </row>
    <row r="144" spans="1:20" ht="15.75" hidden="1" customHeight="1">
      <c r="A144" s="45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7"/>
    </row>
    <row r="145" spans="1:20" ht="15.75" hidden="1" customHeight="1">
      <c r="A145" s="45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7"/>
    </row>
    <row r="146" spans="1:20" ht="15.75" hidden="1" customHeight="1">
      <c r="A146" s="45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7"/>
    </row>
    <row r="147" spans="1:20" ht="15.75" hidden="1" customHeight="1">
      <c r="A147" s="45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7"/>
    </row>
    <row r="148" spans="1:20" ht="15.75" hidden="1" customHeight="1">
      <c r="A148" s="45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7"/>
    </row>
    <row r="149" spans="1:20" ht="15.75" hidden="1" customHeight="1">
      <c r="A149" s="45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7"/>
    </row>
    <row r="150" spans="1:20" ht="15.75" hidden="1" customHeight="1">
      <c r="A150" s="45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7"/>
    </row>
    <row r="151" spans="1:20" ht="15.75" hidden="1" customHeight="1">
      <c r="A151" s="45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7"/>
    </row>
    <row r="152" spans="1:20" ht="15.75" hidden="1" customHeight="1">
      <c r="A152" s="45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7"/>
    </row>
    <row r="153" spans="1:20" ht="15.75" hidden="1" customHeight="1">
      <c r="A153" s="45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7"/>
    </row>
    <row r="154" spans="1:20" ht="15.75" hidden="1" customHeight="1">
      <c r="A154" s="45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7"/>
    </row>
    <row r="155" spans="1:20" ht="15.75" hidden="1" customHeight="1">
      <c r="A155" s="45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7"/>
    </row>
    <row r="156" spans="1:20" ht="15.75" hidden="1" customHeight="1">
      <c r="A156" s="45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7"/>
    </row>
    <row r="157" spans="1:20" ht="15.75" hidden="1" customHeight="1">
      <c r="A157" s="45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7"/>
    </row>
    <row r="158" spans="1:20" ht="15.75" hidden="1" customHeight="1">
      <c r="A158" s="45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7"/>
    </row>
    <row r="159" spans="1:20" ht="15.75" hidden="1" customHeight="1">
      <c r="A159" s="45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7"/>
    </row>
    <row r="160" spans="1:20" ht="15.75" hidden="1" customHeight="1">
      <c r="A160" s="45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7"/>
    </row>
    <row r="161" spans="1:20" ht="15.75" hidden="1" customHeight="1">
      <c r="A161" s="45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7"/>
    </row>
    <row r="162" spans="1:20" ht="15.75" hidden="1" customHeight="1">
      <c r="A162" s="45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7"/>
    </row>
    <row r="163" spans="1:20" ht="15.75" hidden="1" customHeight="1">
      <c r="A163" s="45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7"/>
    </row>
    <row r="164" spans="1:20" ht="15.75" hidden="1" customHeight="1">
      <c r="A164" s="45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7"/>
    </row>
    <row r="165" spans="1:20" ht="15.75" hidden="1" customHeight="1">
      <c r="A165" s="45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7"/>
    </row>
    <row r="166" spans="1:20" ht="15.75" hidden="1" customHeight="1">
      <c r="A166" s="45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7"/>
    </row>
    <row r="167" spans="1:20" ht="15.75" hidden="1" customHeight="1">
      <c r="A167" s="45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7"/>
    </row>
    <row r="168" spans="1:20" ht="15.75" hidden="1" customHeight="1">
      <c r="A168" s="45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7"/>
    </row>
    <row r="169" spans="1:20" ht="15.75" hidden="1" customHeight="1">
      <c r="A169" s="45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7"/>
    </row>
    <row r="170" spans="1:20" ht="15.75" hidden="1" customHeight="1">
      <c r="A170" s="45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7"/>
    </row>
    <row r="171" spans="1:20" ht="15.75" hidden="1" customHeight="1">
      <c r="A171" s="45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7"/>
    </row>
    <row r="172" spans="1:20" ht="15.75" hidden="1" customHeight="1">
      <c r="A172" s="45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7"/>
    </row>
    <row r="173" spans="1:20" ht="15.75" hidden="1" customHeight="1">
      <c r="A173" s="45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7"/>
    </row>
    <row r="174" spans="1:20" ht="15.75" hidden="1" customHeight="1">
      <c r="A174" s="45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7"/>
    </row>
    <row r="175" spans="1:20" ht="15.75" hidden="1" customHeight="1">
      <c r="A175" s="45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7"/>
    </row>
    <row r="176" spans="1:20" ht="15.75" hidden="1" customHeight="1">
      <c r="A176" s="45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7"/>
    </row>
    <row r="177" spans="1:20" ht="15.75" hidden="1" customHeight="1">
      <c r="A177" s="45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7"/>
    </row>
    <row r="178" spans="1:20" ht="15.75" hidden="1" customHeight="1">
      <c r="A178" s="45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7"/>
    </row>
    <row r="179" spans="1:20" ht="15.75" hidden="1" customHeight="1">
      <c r="A179" s="45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7"/>
    </row>
    <row r="180" spans="1:20" ht="15.75" hidden="1" customHeight="1">
      <c r="A180" s="45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7"/>
    </row>
    <row r="181" spans="1:20" ht="15.75" hidden="1" customHeight="1">
      <c r="A181" s="45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7"/>
    </row>
    <row r="182" spans="1:20" ht="15.75" hidden="1" customHeight="1">
      <c r="A182" s="45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7"/>
    </row>
    <row r="183" spans="1:20" ht="15.75" hidden="1" customHeight="1">
      <c r="A183" s="45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7"/>
    </row>
    <row r="184" spans="1:20" ht="15.75" hidden="1" customHeight="1">
      <c r="A184" s="45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7"/>
    </row>
    <row r="185" spans="1:20" ht="15.75" hidden="1" customHeight="1">
      <c r="A185" s="45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7"/>
    </row>
    <row r="186" spans="1:20" ht="15.75" hidden="1" customHeight="1">
      <c r="A186" s="45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7"/>
    </row>
    <row r="187" spans="1:20" ht="15.75" hidden="1" customHeight="1">
      <c r="A187" s="45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7"/>
    </row>
    <row r="188" spans="1:20" ht="15.75" hidden="1" customHeight="1">
      <c r="A188" s="45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7"/>
    </row>
    <row r="189" spans="1:20" ht="15.75" hidden="1" customHeight="1">
      <c r="A189" s="45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7"/>
    </row>
    <row r="190" spans="1:20" ht="15.75" hidden="1" customHeight="1">
      <c r="A190" s="45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7"/>
    </row>
    <row r="191" spans="1:20" ht="15.75" hidden="1" customHeight="1">
      <c r="A191" s="45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7"/>
    </row>
    <row r="192" spans="1:20" ht="15.75" hidden="1" customHeight="1">
      <c r="A192" s="45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7"/>
    </row>
    <row r="193" spans="1:20" ht="15.75" hidden="1" customHeight="1">
      <c r="A193" s="45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7"/>
    </row>
    <row r="194" spans="1:20" ht="15.75" hidden="1" customHeight="1">
      <c r="A194" s="45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7"/>
    </row>
    <row r="195" spans="1:20" ht="15.75" hidden="1" customHeight="1">
      <c r="A195" s="45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7"/>
    </row>
    <row r="196" spans="1:20" ht="15.75" hidden="1" customHeight="1">
      <c r="A196" s="45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7"/>
    </row>
    <row r="197" spans="1:20" ht="15.75" hidden="1" customHeight="1">
      <c r="A197" s="45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7"/>
    </row>
    <row r="198" spans="1:20" ht="15.75" hidden="1" customHeight="1">
      <c r="A198" s="45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7"/>
    </row>
    <row r="199" spans="1:20" ht="15.75" hidden="1" customHeight="1">
      <c r="A199" s="45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7"/>
    </row>
    <row r="200" spans="1:20" ht="15.75" hidden="1" customHeight="1">
      <c r="A200" s="45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7"/>
    </row>
    <row r="201" spans="1:20" ht="15.75" hidden="1" customHeight="1">
      <c r="A201" s="45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7"/>
    </row>
    <row r="202" spans="1:20" ht="15.75" hidden="1" customHeight="1">
      <c r="A202" s="45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7"/>
    </row>
    <row r="203" spans="1:20" ht="15.75" hidden="1" customHeight="1">
      <c r="A203" s="45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7"/>
    </row>
    <row r="204" spans="1:20" ht="15.75" hidden="1" customHeight="1">
      <c r="A204" s="45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7"/>
    </row>
    <row r="205" spans="1:20" ht="15.75" hidden="1" customHeight="1">
      <c r="A205" s="45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7"/>
    </row>
    <row r="206" spans="1:20" ht="15.75" hidden="1" customHeight="1">
      <c r="A206" s="45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7"/>
    </row>
    <row r="207" spans="1:20" ht="15.75" hidden="1" customHeight="1">
      <c r="A207" s="45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7"/>
    </row>
    <row r="208" spans="1:20" ht="15.75" hidden="1" customHeight="1">
      <c r="A208" s="45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7"/>
    </row>
    <row r="209" spans="1:20" ht="15.75" hidden="1" customHeight="1">
      <c r="A209" s="45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7"/>
    </row>
    <row r="210" spans="1:20" ht="15.75" hidden="1" customHeight="1">
      <c r="A210" s="45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7"/>
    </row>
    <row r="211" spans="1:20" ht="15.75" hidden="1" customHeight="1">
      <c r="A211" s="45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7"/>
    </row>
    <row r="212" spans="1:20" ht="15.75" hidden="1" customHeight="1">
      <c r="A212" s="45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7"/>
    </row>
    <row r="213" spans="1:20" ht="15.75" hidden="1" customHeight="1">
      <c r="A213" s="45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7"/>
    </row>
    <row r="214" spans="1:20" ht="15.75" hidden="1" customHeight="1">
      <c r="A214" s="45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7"/>
    </row>
    <row r="215" spans="1:20" ht="15.75" hidden="1" customHeight="1">
      <c r="A215" s="45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7"/>
    </row>
    <row r="216" spans="1:20" ht="15.75" hidden="1" customHeight="1">
      <c r="A216" s="45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7"/>
    </row>
    <row r="217" spans="1:20" ht="15.75" hidden="1" customHeight="1">
      <c r="A217" s="45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7"/>
    </row>
    <row r="218" spans="1:20" ht="15.75" hidden="1" customHeight="1">
      <c r="A218" s="45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7"/>
    </row>
    <row r="219" spans="1:20" ht="15.75" hidden="1" customHeight="1">
      <c r="A219" s="45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7"/>
    </row>
    <row r="220" spans="1:20" ht="15.75" hidden="1" customHeight="1">
      <c r="A220" s="45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7"/>
    </row>
    <row r="221" spans="1:20" ht="15.75" hidden="1" customHeight="1">
      <c r="A221" s="45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7"/>
    </row>
    <row r="222" spans="1:20" ht="15.75" hidden="1" customHeight="1">
      <c r="A222" s="45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7"/>
    </row>
    <row r="223" spans="1:20" ht="15.75" hidden="1" customHeight="1">
      <c r="A223" s="45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7"/>
    </row>
    <row r="224" spans="1:20" ht="15.75" hidden="1" customHeight="1">
      <c r="A224" s="45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7"/>
    </row>
    <row r="225" spans="1:20" ht="15.75" hidden="1" customHeight="1">
      <c r="A225" s="45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7"/>
    </row>
    <row r="226" spans="1:20" ht="15.75" hidden="1" customHeight="1">
      <c r="A226" s="45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7"/>
    </row>
    <row r="227" spans="1:20" ht="15.75" hidden="1" customHeight="1">
      <c r="A227" s="45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7"/>
    </row>
    <row r="228" spans="1:20" ht="15.75" hidden="1" customHeight="1">
      <c r="A228" s="45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7"/>
    </row>
    <row r="229" spans="1:20" ht="15.75" hidden="1" customHeight="1">
      <c r="A229" s="45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7"/>
    </row>
    <row r="230" spans="1:20" ht="15.75" hidden="1" customHeight="1">
      <c r="A230" s="45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7"/>
    </row>
    <row r="231" spans="1:20" ht="15.75" hidden="1" customHeight="1">
      <c r="A231" s="45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7"/>
    </row>
    <row r="232" spans="1:20" ht="15.75" hidden="1" customHeight="1">
      <c r="A232" s="45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7"/>
    </row>
    <row r="233" spans="1:20" ht="15.75" hidden="1" customHeight="1">
      <c r="A233" s="45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7"/>
    </row>
    <row r="234" spans="1:20" ht="15.75" hidden="1" customHeight="1">
      <c r="A234" s="45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7"/>
    </row>
    <row r="235" spans="1:20" ht="15.75" hidden="1" customHeight="1">
      <c r="A235" s="45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7"/>
    </row>
    <row r="236" spans="1:20" ht="15.75" hidden="1" customHeight="1">
      <c r="A236" s="45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7"/>
    </row>
    <row r="237" spans="1:20" ht="15.75" hidden="1" customHeight="1">
      <c r="A237" s="45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7"/>
    </row>
    <row r="238" spans="1:20" ht="15.75" hidden="1" customHeight="1">
      <c r="A238" s="45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7"/>
    </row>
    <row r="239" spans="1:20" ht="15.75" hidden="1" customHeight="1">
      <c r="A239" s="45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7"/>
    </row>
    <row r="240" spans="1:20" ht="15.75" hidden="1" customHeight="1">
      <c r="A240" s="45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7"/>
    </row>
    <row r="241" spans="1:20" ht="15.75" hidden="1" customHeight="1">
      <c r="A241" s="45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7"/>
    </row>
    <row r="242" spans="1:20" ht="15.75" hidden="1" customHeight="1">
      <c r="A242" s="45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7"/>
    </row>
    <row r="243" spans="1:20" ht="15.75" hidden="1" customHeight="1">
      <c r="A243" s="45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7"/>
    </row>
    <row r="244" spans="1:20" ht="15.75" hidden="1" customHeight="1">
      <c r="A244" s="45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7"/>
    </row>
    <row r="245" spans="1:20" ht="15.75" hidden="1" customHeight="1">
      <c r="A245" s="45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7"/>
    </row>
    <row r="246" spans="1:20" ht="15.75" hidden="1" customHeight="1">
      <c r="A246" s="45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7"/>
    </row>
    <row r="247" spans="1:20" ht="15.75" hidden="1" customHeight="1">
      <c r="A247" s="45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7"/>
    </row>
    <row r="248" spans="1:20" ht="15.75" hidden="1" customHeight="1">
      <c r="A248" s="45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7"/>
    </row>
    <row r="249" spans="1:20" ht="15.75" hidden="1" customHeight="1">
      <c r="A249" s="45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7"/>
    </row>
    <row r="250" spans="1:20" ht="15.75" hidden="1" customHeight="1">
      <c r="A250" s="45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7"/>
    </row>
    <row r="251" spans="1:20" ht="15.75" hidden="1" customHeight="1">
      <c r="A251" s="45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7"/>
    </row>
    <row r="252" spans="1:20" ht="15.75" hidden="1" customHeight="1">
      <c r="A252" s="45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7"/>
    </row>
    <row r="253" spans="1:20" ht="15.75" hidden="1" customHeight="1">
      <c r="A253" s="45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7"/>
    </row>
    <row r="254" spans="1:20" ht="15.75" hidden="1" customHeight="1">
      <c r="A254" s="45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7"/>
    </row>
    <row r="255" spans="1:20" ht="15.75" hidden="1" customHeight="1">
      <c r="A255" s="45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7"/>
    </row>
    <row r="256" spans="1:20" ht="15.75" hidden="1" customHeight="1">
      <c r="A256" s="45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7"/>
    </row>
    <row r="257" spans="1:20" ht="15.75" hidden="1" customHeight="1">
      <c r="A257" s="45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7"/>
    </row>
    <row r="258" spans="1:20" ht="15.75" hidden="1" customHeight="1">
      <c r="A258" s="45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7"/>
    </row>
    <row r="259" spans="1:20" ht="15.75" hidden="1" customHeight="1">
      <c r="A259" s="45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7"/>
    </row>
    <row r="260" spans="1:20" ht="15.75" hidden="1" customHeight="1">
      <c r="A260" s="45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7"/>
    </row>
    <row r="261" spans="1:20" ht="15.75" hidden="1" customHeight="1">
      <c r="A261" s="45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7"/>
    </row>
    <row r="262" spans="1:20" ht="15.75" hidden="1" customHeight="1">
      <c r="A262" s="45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7"/>
    </row>
    <row r="263" spans="1:20" ht="15.75" hidden="1" customHeight="1">
      <c r="A263" s="45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7"/>
    </row>
    <row r="264" spans="1:20" ht="15.75" hidden="1" customHeight="1">
      <c r="A264" s="45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7"/>
    </row>
    <row r="265" spans="1:20" ht="15.75" hidden="1" customHeight="1">
      <c r="A265" s="45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7"/>
    </row>
    <row r="266" spans="1:20" ht="15.75" hidden="1" customHeight="1">
      <c r="A266" s="45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7"/>
    </row>
  </sheetData>
  <mergeCells count="154">
    <mergeCell ref="G55:H55"/>
    <mergeCell ref="G56:H56"/>
    <mergeCell ref="G57:H57"/>
    <mergeCell ref="G26:H26"/>
    <mergeCell ref="G27:H27"/>
    <mergeCell ref="F41:F66"/>
    <mergeCell ref="G41:H41"/>
    <mergeCell ref="G42:H42"/>
    <mergeCell ref="G43:H43"/>
    <mergeCell ref="G44:H44"/>
    <mergeCell ref="F13:F39"/>
    <mergeCell ref="G13:H13"/>
    <mergeCell ref="G14:H14"/>
    <mergeCell ref="G15:H15"/>
    <mergeCell ref="G30:L39"/>
    <mergeCell ref="G45:H45"/>
    <mergeCell ref="G46:H46"/>
    <mergeCell ref="N26:O26"/>
    <mergeCell ref="N27:O27"/>
    <mergeCell ref="N28:O28"/>
    <mergeCell ref="N29:O29"/>
    <mergeCell ref="A30:E30"/>
    <mergeCell ref="AG24:AH24"/>
    <mergeCell ref="AG25:AH25"/>
    <mergeCell ref="AG23:AH23"/>
    <mergeCell ref="AG26:AH26"/>
    <mergeCell ref="AG27:AH27"/>
    <mergeCell ref="AG28:AH28"/>
    <mergeCell ref="N23:O23"/>
    <mergeCell ref="Z23:AA23"/>
    <mergeCell ref="Z24:AA24"/>
    <mergeCell ref="Z25:AA25"/>
    <mergeCell ref="Z26:AA26"/>
    <mergeCell ref="G23:H23"/>
    <mergeCell ref="G24:H24"/>
    <mergeCell ref="G25:H25"/>
    <mergeCell ref="M13:M39"/>
    <mergeCell ref="G16:H16"/>
    <mergeCell ref="G17:H17"/>
    <mergeCell ref="N17:O17"/>
    <mergeCell ref="N18:O18"/>
    <mergeCell ref="N19:O19"/>
    <mergeCell ref="A21:E21"/>
    <mergeCell ref="N21:S21"/>
    <mergeCell ref="N24:O24"/>
    <mergeCell ref="N25:O25"/>
    <mergeCell ref="N20:O20"/>
    <mergeCell ref="N22:O22"/>
    <mergeCell ref="G18:H18"/>
    <mergeCell ref="G19:H19"/>
    <mergeCell ref="G20:H20"/>
    <mergeCell ref="G21:L21"/>
    <mergeCell ref="G22:H22"/>
    <mergeCell ref="Z55:AA55"/>
    <mergeCell ref="Z56:AA56"/>
    <mergeCell ref="AG54:AH54"/>
    <mergeCell ref="AG55:AH55"/>
    <mergeCell ref="AG56:AH56"/>
    <mergeCell ref="AG42:AH42"/>
    <mergeCell ref="AG45:AH45"/>
    <mergeCell ref="Z51:AA51"/>
    <mergeCell ref="AG51:AH51"/>
    <mergeCell ref="Z52:AA52"/>
    <mergeCell ref="AG52:AH52"/>
    <mergeCell ref="AG53:AH53"/>
    <mergeCell ref="AG43:AH43"/>
    <mergeCell ref="AG44:AH44"/>
    <mergeCell ref="Z46:AA46"/>
    <mergeCell ref="AG46:AH46"/>
    <mergeCell ref="Z47:AA47"/>
    <mergeCell ref="AG47:AH47"/>
    <mergeCell ref="Z27:AA27"/>
    <mergeCell ref="Z28:AA28"/>
    <mergeCell ref="T40:AL40"/>
    <mergeCell ref="Z42:AA42"/>
    <mergeCell ref="Z43:AA43"/>
    <mergeCell ref="Z44:AA44"/>
    <mergeCell ref="Z45:AA45"/>
    <mergeCell ref="Z53:AA53"/>
    <mergeCell ref="Z54:AA54"/>
    <mergeCell ref="N45:O45"/>
    <mergeCell ref="N46:O46"/>
    <mergeCell ref="N47:O47"/>
    <mergeCell ref="N48:O48"/>
    <mergeCell ref="A49:E49"/>
    <mergeCell ref="N55:O55"/>
    <mergeCell ref="N56:O56"/>
    <mergeCell ref="N57:O57"/>
    <mergeCell ref="A58:E58"/>
    <mergeCell ref="G49:L49"/>
    <mergeCell ref="N49:S49"/>
    <mergeCell ref="N50:O50"/>
    <mergeCell ref="N51:O51"/>
    <mergeCell ref="N52:O52"/>
    <mergeCell ref="N53:O53"/>
    <mergeCell ref="N54:O54"/>
    <mergeCell ref="G58:S66"/>
    <mergeCell ref="G47:H47"/>
    <mergeCell ref="G48:H48"/>
    <mergeCell ref="G50:H50"/>
    <mergeCell ref="G51:H51"/>
    <mergeCell ref="G52:H52"/>
    <mergeCell ref="G53:H53"/>
    <mergeCell ref="G54:H54"/>
    <mergeCell ref="G28:H28"/>
    <mergeCell ref="G29:H29"/>
    <mergeCell ref="N30:S39"/>
    <mergeCell ref="A39:E39"/>
    <mergeCell ref="A40:S40"/>
    <mergeCell ref="N41:O41"/>
    <mergeCell ref="N42:O42"/>
    <mergeCell ref="N43:O43"/>
    <mergeCell ref="N44:O44"/>
    <mergeCell ref="M41:M57"/>
    <mergeCell ref="Z18:AA18"/>
    <mergeCell ref="Z19:AA19"/>
    <mergeCell ref="AG19:AH19"/>
    <mergeCell ref="N15:O15"/>
    <mergeCell ref="N16:O16"/>
    <mergeCell ref="Z16:AA16"/>
    <mergeCell ref="AG16:AH16"/>
    <mergeCell ref="Z17:AA17"/>
    <mergeCell ref="AG17:AH17"/>
    <mergeCell ref="AG18:AH18"/>
    <mergeCell ref="Z14:AA14"/>
    <mergeCell ref="Z15:AA15"/>
    <mergeCell ref="A11:AL11"/>
    <mergeCell ref="A12:S12"/>
    <mergeCell ref="T12:AL12"/>
    <mergeCell ref="N13:O13"/>
    <mergeCell ref="N14:O14"/>
    <mergeCell ref="AG14:AH14"/>
    <mergeCell ref="AG15:AH15"/>
    <mergeCell ref="Q2:R2"/>
    <mergeCell ref="S2:S10"/>
    <mergeCell ref="A1:S1"/>
    <mergeCell ref="T1:AL1"/>
    <mergeCell ref="A2:A3"/>
    <mergeCell ref="B2:C2"/>
    <mergeCell ref="D2:E2"/>
    <mergeCell ref="F2:G2"/>
    <mergeCell ref="J2:J10"/>
    <mergeCell ref="M2:N2"/>
    <mergeCell ref="O2:P2"/>
    <mergeCell ref="U2:V2"/>
    <mergeCell ref="W2:X2"/>
    <mergeCell ref="Y2:Z2"/>
    <mergeCell ref="AA2:AB2"/>
    <mergeCell ref="AD2:AE2"/>
    <mergeCell ref="AF2:AG2"/>
    <mergeCell ref="AH2:AI2"/>
    <mergeCell ref="AJ2:AK2"/>
    <mergeCell ref="H2:I2"/>
    <mergeCell ref="K2:L2"/>
  </mergeCells>
  <dataValidations count="2">
    <dataValidation type="list" allowBlank="1" sqref="T14:T19" xr:uid="{00000000-0002-0000-0300-000000000000}">
      <formula1>$A$4:$A$10</formula1>
    </dataValidation>
    <dataValidation type="list" allowBlank="1" sqref="Z14:Z19 AG14:AG19 T23:T28 Z23:Z28 AG23:AG28 T32:T37 T42:T47 Z42:Z47 AG42:AG47 T51:T56 Z51:Z56 AG51:AG56 T60:T65" xr:uid="{00000000-0002-0000-0300-000001000000}">
      <formula1>#REF!</formula1>
    </dataValidation>
  </dataValidations>
  <printOptions horizontalCentered="1"/>
  <pageMargins left="0.25" right="0.25" top="0.75" bottom="0.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300-000002000000}">
          <x14:formula1>
            <xm:f>'Drop Downs'!$C$3:$C$300</xm:f>
          </x14:formula1>
          <xm:sqref>U2 W2 Y2 AD2 AF2 AH2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1000"/>
  <sheetViews>
    <sheetView workbookViewId="0"/>
  </sheetViews>
  <sheetFormatPr defaultColWidth="12.625" defaultRowHeight="15" customHeight="1"/>
  <cols>
    <col min="1" max="1" width="19.75" customWidth="1"/>
    <col min="2" max="5" width="6.125" customWidth="1"/>
    <col min="6" max="7" width="6.625" customWidth="1"/>
    <col min="8" max="8" width="13.125" customWidth="1"/>
    <col min="9" max="14" width="6.125" customWidth="1"/>
    <col min="15" max="15" width="13.75" customWidth="1"/>
    <col min="16" max="18" width="6.125" customWidth="1"/>
    <col min="19" max="19" width="7.625" customWidth="1"/>
    <col min="20" max="20" width="12.5" hidden="1" customWidth="1"/>
    <col min="21" max="24" width="6.125" hidden="1" customWidth="1"/>
    <col min="25" max="26" width="6.625" hidden="1" customWidth="1"/>
    <col min="27" max="37" width="6.125" hidden="1" customWidth="1"/>
    <col min="38" max="38" width="7.625" hidden="1" customWidth="1"/>
  </cols>
  <sheetData>
    <row r="1" spans="1:38" ht="25.5" customHeight="1">
      <c r="A1" s="254" t="s">
        <v>56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55" t="s">
        <v>20</v>
      </c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</row>
    <row r="2" spans="1:38" ht="15.75" customHeight="1">
      <c r="A2" s="256"/>
      <c r="B2" s="246" t="s">
        <v>57</v>
      </c>
      <c r="C2" s="232"/>
      <c r="D2" s="247" t="s">
        <v>58</v>
      </c>
      <c r="E2" s="232"/>
      <c r="F2" s="248" t="s">
        <v>59</v>
      </c>
      <c r="G2" s="232"/>
      <c r="H2" s="250" t="s">
        <v>0</v>
      </c>
      <c r="I2" s="232"/>
      <c r="J2" s="233"/>
      <c r="K2" s="246" t="s">
        <v>57</v>
      </c>
      <c r="L2" s="232"/>
      <c r="M2" s="247" t="s">
        <v>58</v>
      </c>
      <c r="N2" s="232"/>
      <c r="O2" s="248" t="s">
        <v>59</v>
      </c>
      <c r="P2" s="232"/>
      <c r="Q2" s="250" t="s">
        <v>0</v>
      </c>
      <c r="R2" s="232"/>
      <c r="S2" s="253"/>
      <c r="T2" s="47"/>
      <c r="U2" s="261" t="s">
        <v>21</v>
      </c>
      <c r="V2" s="262"/>
      <c r="W2" s="263" t="s">
        <v>22</v>
      </c>
      <c r="X2" s="262"/>
      <c r="Y2" s="264" t="s">
        <v>23</v>
      </c>
      <c r="Z2" s="262"/>
      <c r="AA2" s="265" t="s">
        <v>1</v>
      </c>
      <c r="AB2" s="262"/>
      <c r="AD2" s="261" t="s">
        <v>21</v>
      </c>
      <c r="AE2" s="262"/>
      <c r="AF2" s="263" t="s">
        <v>22</v>
      </c>
      <c r="AG2" s="262"/>
      <c r="AH2" s="264" t="s">
        <v>23</v>
      </c>
      <c r="AI2" s="262"/>
      <c r="AJ2" s="266" t="s">
        <v>1</v>
      </c>
      <c r="AK2" s="267"/>
    </row>
    <row r="3" spans="1:38" ht="15.75" customHeight="1">
      <c r="A3" s="234"/>
      <c r="B3" s="48" t="s">
        <v>5</v>
      </c>
      <c r="C3" s="48" t="s">
        <v>6</v>
      </c>
      <c r="D3" s="9" t="s">
        <v>5</v>
      </c>
      <c r="E3" s="49" t="s">
        <v>6</v>
      </c>
      <c r="F3" s="10" t="s">
        <v>5</v>
      </c>
      <c r="G3" s="10" t="s">
        <v>6</v>
      </c>
      <c r="H3" s="12" t="s">
        <v>5</v>
      </c>
      <c r="I3" s="12" t="s">
        <v>6</v>
      </c>
      <c r="J3" s="234"/>
      <c r="K3" s="48" t="s">
        <v>15</v>
      </c>
      <c r="L3" s="48" t="s">
        <v>16</v>
      </c>
      <c r="M3" s="49" t="s">
        <v>15</v>
      </c>
      <c r="N3" s="49" t="s">
        <v>16</v>
      </c>
      <c r="O3" s="50" t="s">
        <v>15</v>
      </c>
      <c r="P3" s="50" t="s">
        <v>16</v>
      </c>
      <c r="Q3" s="51" t="s">
        <v>15</v>
      </c>
      <c r="R3" s="51" t="s">
        <v>16</v>
      </c>
      <c r="S3" s="234"/>
      <c r="T3" s="47"/>
      <c r="U3" s="52" t="s">
        <v>24</v>
      </c>
      <c r="V3" s="53" t="s">
        <v>25</v>
      </c>
      <c r="W3" s="54" t="s">
        <v>24</v>
      </c>
      <c r="X3" s="55" t="s">
        <v>25</v>
      </c>
      <c r="Y3" s="56" t="s">
        <v>5</v>
      </c>
      <c r="Z3" s="57" t="s">
        <v>6</v>
      </c>
      <c r="AA3" s="58" t="s">
        <v>5</v>
      </c>
      <c r="AB3" s="59" t="s">
        <v>6</v>
      </c>
      <c r="AD3" s="60" t="s">
        <v>15</v>
      </c>
      <c r="AE3" s="60" t="s">
        <v>16</v>
      </c>
      <c r="AF3" s="61" t="s">
        <v>15</v>
      </c>
      <c r="AG3" s="61" t="s">
        <v>16</v>
      </c>
      <c r="AH3" s="62" t="s">
        <v>15</v>
      </c>
      <c r="AI3" s="62" t="s">
        <v>16</v>
      </c>
      <c r="AJ3" s="63" t="s">
        <v>15</v>
      </c>
      <c r="AK3" s="63" t="s">
        <v>16</v>
      </c>
    </row>
    <row r="4" spans="1:38" ht="15.75" customHeight="1">
      <c r="A4" s="7" t="s">
        <v>7</v>
      </c>
      <c r="B4" s="8">
        <f>B20</f>
        <v>0</v>
      </c>
      <c r="C4" s="8">
        <f>B48</f>
        <v>0</v>
      </c>
      <c r="D4" s="9">
        <f>C20</f>
        <v>0</v>
      </c>
      <c r="E4" s="9">
        <f>C48</f>
        <v>0</v>
      </c>
      <c r="F4" s="10">
        <f>D20</f>
        <v>0</v>
      </c>
      <c r="G4" s="10">
        <f>D48</f>
        <v>0</v>
      </c>
      <c r="H4" s="12">
        <f t="shared" ref="H4:I4" si="0">+B4+D4+F4</f>
        <v>0</v>
      </c>
      <c r="I4" s="12">
        <f t="shared" si="0"/>
        <v>0</v>
      </c>
      <c r="J4" s="234"/>
      <c r="K4" s="26">
        <f>IFERROR('Mortgage Originator'!$F$2,0)</f>
        <v>0</v>
      </c>
      <c r="L4" s="27">
        <f>'Mortgage Originator'!$E$2</f>
        <v>0</v>
      </c>
      <c r="M4" s="28">
        <f>IFERROR('Mortgage Originator'!$F$3,0)</f>
        <v>0</v>
      </c>
      <c r="N4" s="29">
        <f>'Mortgage Originator'!$E$3</f>
        <v>0</v>
      </c>
      <c r="O4" s="30">
        <f>IFERROR('Mortgage Originator'!$F$4,0)</f>
        <v>0</v>
      </c>
      <c r="P4" s="31">
        <f>'Mortgage Originator'!$E$4</f>
        <v>0</v>
      </c>
      <c r="Q4" s="34">
        <f>IFERROR('Mortgage Originator'!$F$5,0)</f>
        <v>0</v>
      </c>
      <c r="R4" s="35">
        <f>'Mortgage Originator'!$E$5</f>
        <v>0</v>
      </c>
      <c r="S4" s="234"/>
      <c r="T4" s="64" t="s">
        <v>26</v>
      </c>
      <c r="U4" s="65">
        <f>+SUM(U14:U19)</f>
        <v>0</v>
      </c>
      <c r="V4" s="66">
        <f>+AB14+AI14+U23+AB23+AI23+U32</f>
        <v>0</v>
      </c>
      <c r="W4" s="67">
        <f>+SUM(V14:V19)</f>
        <v>0</v>
      </c>
      <c r="X4" s="68">
        <f>+AC14+AJ14+V23+AC23+AJ23+V32</f>
        <v>0</v>
      </c>
      <c r="Y4" s="69">
        <f>+SUM(W14:W19)</f>
        <v>0</v>
      </c>
      <c r="Z4" s="70">
        <f>+AD14+AK14+W23+AD23+AK23+W32</f>
        <v>0</v>
      </c>
      <c r="AA4" s="71">
        <f t="shared" ref="AA4:AB4" si="1">+U4+W4+Y4</f>
        <v>0</v>
      </c>
      <c r="AB4" s="72">
        <f t="shared" si="1"/>
        <v>0</v>
      </c>
      <c r="AD4" s="73">
        <f>+'Mortgage Originator'!Z$2</f>
        <v>0</v>
      </c>
      <c r="AE4" s="74">
        <f>+'Mortgage Originator'!Y83</f>
        <v>0</v>
      </c>
      <c r="AF4" s="75">
        <f>+'Mortgage Originator'!Z84</f>
        <v>0</v>
      </c>
      <c r="AG4" s="76">
        <f>+'Mortgage Originator'!Y84</f>
        <v>0</v>
      </c>
      <c r="AH4" s="77">
        <f>+'Mortgage Originator'!Z85</f>
        <v>0</v>
      </c>
      <c r="AI4" s="78">
        <f>+'Mortgage Originator'!Y85</f>
        <v>0</v>
      </c>
      <c r="AJ4" s="79">
        <f>+'Mortgage Originator'!Z86</f>
        <v>0</v>
      </c>
      <c r="AK4" s="80">
        <f>+'Mortgage Originator'!Y86</f>
        <v>0</v>
      </c>
    </row>
    <row r="5" spans="1:38" ht="15.75" customHeight="1">
      <c r="A5" s="7" t="s">
        <v>8</v>
      </c>
      <c r="B5" s="8">
        <f>I20</f>
        <v>0</v>
      </c>
      <c r="C5" s="8">
        <f>I48</f>
        <v>0</v>
      </c>
      <c r="D5" s="9">
        <f>J20</f>
        <v>0</v>
      </c>
      <c r="E5" s="9">
        <f>J48</f>
        <v>0</v>
      </c>
      <c r="F5" s="10">
        <f>K20</f>
        <v>0</v>
      </c>
      <c r="G5" s="10">
        <f>K48</f>
        <v>0</v>
      </c>
      <c r="H5" s="12">
        <f t="shared" ref="H5:I5" si="2">+B5+D5+F5</f>
        <v>0</v>
      </c>
      <c r="I5" s="12">
        <f t="shared" si="2"/>
        <v>0</v>
      </c>
      <c r="J5" s="234"/>
      <c r="K5" s="26">
        <f>IFERROR('Estate Planning'!$F$2,0)</f>
        <v>0</v>
      </c>
      <c r="L5" s="27">
        <f>'Estate Planning'!$E$2</f>
        <v>0</v>
      </c>
      <c r="M5" s="28">
        <f>IFERROR('Estate Planning'!$F$3,0)</f>
        <v>0</v>
      </c>
      <c r="N5" s="29">
        <f>'Estate Planning'!$E$3</f>
        <v>0</v>
      </c>
      <c r="O5" s="30">
        <f>IFERROR('Estate Planning'!$F$4,0)</f>
        <v>0</v>
      </c>
      <c r="P5" s="31">
        <f>'Estate Planning'!$E$4</f>
        <v>0</v>
      </c>
      <c r="Q5" s="34">
        <f>IFERROR('Estate Planning'!$F$5,0)</f>
        <v>0</v>
      </c>
      <c r="R5" s="35">
        <f>'Estate Planning'!$E$5</f>
        <v>0</v>
      </c>
      <c r="S5" s="234"/>
      <c r="T5" s="64" t="s">
        <v>27</v>
      </c>
      <c r="U5" s="81">
        <f>+SUM(AB14:AB19)</f>
        <v>0</v>
      </c>
      <c r="V5" s="82">
        <f>+U14+AI15+U24+AB24+AI24+U33</f>
        <v>0</v>
      </c>
      <c r="W5" s="83">
        <f>+SUM(AC14:AC19)</f>
        <v>0</v>
      </c>
      <c r="X5" s="84">
        <f>+V14+AJ15+V24+AC24+AJ24+V33</f>
        <v>0</v>
      </c>
      <c r="Y5" s="85">
        <f>+SUM(AD14:AD19)</f>
        <v>0</v>
      </c>
      <c r="Z5" s="86">
        <f>+W14+AK15+W24+AD24+AK24+W33</f>
        <v>0</v>
      </c>
      <c r="AA5" s="87">
        <f t="shared" ref="AA5:AB5" si="3">+U5+W5+Y5</f>
        <v>0</v>
      </c>
      <c r="AB5" s="88">
        <f t="shared" si="3"/>
        <v>0</v>
      </c>
      <c r="AD5" s="73">
        <f>+'Estate Planning'!Z$2</f>
        <v>0</v>
      </c>
      <c r="AE5" s="74">
        <f>+'Estate Planning'!X$2</f>
        <v>0</v>
      </c>
      <c r="AF5" s="75">
        <f>+'Estate Planning'!Z$3</f>
        <v>0</v>
      </c>
      <c r="AG5" s="76">
        <f>+'Estate Planning'!X$3</f>
        <v>0</v>
      </c>
      <c r="AH5" s="77">
        <f>+'Estate Planning'!Z$4</f>
        <v>0</v>
      </c>
      <c r="AI5" s="78">
        <f>+'Estate Planning'!X$4</f>
        <v>0</v>
      </c>
      <c r="AJ5" s="79">
        <f>+'Estate Planning'!Z$5</f>
        <v>0</v>
      </c>
      <c r="AK5" s="80">
        <f>+'Estate Planning'!X$5</f>
        <v>0</v>
      </c>
    </row>
    <row r="6" spans="1:38" ht="15.75" customHeight="1">
      <c r="A6" s="7" t="s">
        <v>9</v>
      </c>
      <c r="B6" s="8">
        <f>P20</f>
        <v>0</v>
      </c>
      <c r="C6" s="8">
        <f>P48</f>
        <v>0</v>
      </c>
      <c r="D6" s="9">
        <f>Q20</f>
        <v>0</v>
      </c>
      <c r="E6" s="9">
        <f>Q48</f>
        <v>0</v>
      </c>
      <c r="F6" s="10">
        <f>R20</f>
        <v>0</v>
      </c>
      <c r="G6" s="10">
        <f>R48</f>
        <v>0</v>
      </c>
      <c r="H6" s="12">
        <f t="shared" ref="H6:I6" si="4">+B6+D6+F6</f>
        <v>0</v>
      </c>
      <c r="I6" s="12">
        <f t="shared" si="4"/>
        <v>0</v>
      </c>
      <c r="J6" s="234"/>
      <c r="K6" s="26">
        <f>IFERROR('Financial Advisor'!$F$2,0)</f>
        <v>0</v>
      </c>
      <c r="L6" s="27">
        <f>'Financial Advisor'!$E$2</f>
        <v>0</v>
      </c>
      <c r="M6" s="28">
        <f>IFERROR('Financial Advisor'!$F$3,0)</f>
        <v>0</v>
      </c>
      <c r="N6" s="29">
        <f>'Financial Advisor'!$E$3</f>
        <v>0</v>
      </c>
      <c r="O6" s="30">
        <f>IFERROR('Financial Advisor'!$F$4,0)</f>
        <v>0</v>
      </c>
      <c r="P6" s="31">
        <f>'Financial Advisor'!$E$4</f>
        <v>0</v>
      </c>
      <c r="Q6" s="34">
        <f>IFERROR('Financial Advisor'!$F$5,0)</f>
        <v>0</v>
      </c>
      <c r="R6" s="35">
        <f>'Financial Advisor'!$E$5</f>
        <v>0</v>
      </c>
      <c r="S6" s="234"/>
      <c r="T6" s="64" t="s">
        <v>28</v>
      </c>
      <c r="U6" s="81">
        <f>+SUM(AI14:AI19)</f>
        <v>0</v>
      </c>
      <c r="V6" s="82">
        <f>+U15+AB15+U25+AB25+AI25+U34</f>
        <v>0</v>
      </c>
      <c r="W6" s="83">
        <f>+SUM(AJ14:AJ19)</f>
        <v>0</v>
      </c>
      <c r="X6" s="84">
        <f>+V15+AC15+V25+AC25+AJ25+V34</f>
        <v>0</v>
      </c>
      <c r="Y6" s="85">
        <f>+SUM(AK14:AK19)</f>
        <v>0</v>
      </c>
      <c r="Z6" s="86">
        <f>+W15+AD15+W25+AD25+AK25+W34</f>
        <v>0</v>
      </c>
      <c r="AA6" s="87">
        <f t="shared" ref="AA6:AB6" si="5">+U6+W6+Y6</f>
        <v>0</v>
      </c>
      <c r="AB6" s="88">
        <f t="shared" si="5"/>
        <v>0</v>
      </c>
      <c r="AD6" s="73">
        <f>+'Financial Advisor'!Z$2</f>
        <v>0</v>
      </c>
      <c r="AE6" s="74">
        <f>+'Financial Advisor'!Y$2</f>
        <v>0</v>
      </c>
      <c r="AF6" s="75">
        <f>+'Financial Advisor'!Z$3</f>
        <v>0</v>
      </c>
      <c r="AG6" s="76">
        <f>+'Financial Advisor'!Y$3</f>
        <v>0</v>
      </c>
      <c r="AH6" s="77">
        <f>+'Financial Advisor'!Z$4</f>
        <v>0</v>
      </c>
      <c r="AI6" s="78">
        <f>+'Financial Advisor'!Y$4</f>
        <v>0</v>
      </c>
      <c r="AJ6" s="79">
        <f>+'Financial Advisor'!Z$5</f>
        <v>0</v>
      </c>
      <c r="AK6" s="80">
        <f>+'Financial Advisor'!Y$5</f>
        <v>0</v>
      </c>
    </row>
    <row r="7" spans="1:38" ht="15.75" customHeight="1">
      <c r="A7" s="7" t="s">
        <v>10</v>
      </c>
      <c r="B7" s="8">
        <f>B29</f>
        <v>0</v>
      </c>
      <c r="C7" s="8">
        <f>B57</f>
        <v>0</v>
      </c>
      <c r="D7" s="9">
        <f>C29</f>
        <v>0</v>
      </c>
      <c r="E7" s="9">
        <f>C57</f>
        <v>0</v>
      </c>
      <c r="F7" s="10">
        <f>D29</f>
        <v>0</v>
      </c>
      <c r="G7" s="10">
        <f>D57</f>
        <v>0</v>
      </c>
      <c r="H7" s="12">
        <f t="shared" ref="H7:I7" si="6">+B7+D7+F7</f>
        <v>0</v>
      </c>
      <c r="I7" s="12">
        <f t="shared" si="6"/>
        <v>0</v>
      </c>
      <c r="J7" s="234"/>
      <c r="K7" s="26">
        <f>IFERROR(Realtor!$F$2,0)</f>
        <v>0</v>
      </c>
      <c r="L7" s="27">
        <f>Realtor!$E$2</f>
        <v>0</v>
      </c>
      <c r="M7" s="28">
        <f>IFERROR(Realtor!$F$3,0)</f>
        <v>0</v>
      </c>
      <c r="N7" s="29">
        <f>Realtor!$E$3</f>
        <v>0</v>
      </c>
      <c r="O7" s="30">
        <f>IFERROR(Realtor!$F$4,0)</f>
        <v>0</v>
      </c>
      <c r="P7" s="31">
        <f>Realtor!$E$4</f>
        <v>0</v>
      </c>
      <c r="Q7" s="34">
        <f>IFERROR(Realtor!$F$5,0)</f>
        <v>0</v>
      </c>
      <c r="R7" s="35">
        <f>Realtor!$E$5</f>
        <v>0</v>
      </c>
      <c r="S7" s="234"/>
      <c r="T7" s="64" t="s">
        <v>29</v>
      </c>
      <c r="U7" s="81">
        <f>+SUM(U23:U28)</f>
        <v>0</v>
      </c>
      <c r="V7" s="82">
        <f>+U16+AB16+AI16+AB26+AI26+U35</f>
        <v>0</v>
      </c>
      <c r="W7" s="83">
        <f>+SUM(V23:V28)</f>
        <v>0</v>
      </c>
      <c r="X7" s="84">
        <f>+V16+AC16+AJ16+AC26+AJ26+V35</f>
        <v>0</v>
      </c>
      <c r="Y7" s="85">
        <f>+SUM(W23:W28)</f>
        <v>0</v>
      </c>
      <c r="Z7" s="86">
        <f>+W16+AD16+AK16+AD26+AK26+W35</f>
        <v>0</v>
      </c>
      <c r="AA7" s="87">
        <f t="shared" ref="AA7:AB7" si="7">+U7+W7+Y7</f>
        <v>0</v>
      </c>
      <c r="AB7" s="88">
        <f t="shared" si="7"/>
        <v>0</v>
      </c>
      <c r="AD7" s="73">
        <f>+Realtor!Z$2</f>
        <v>0</v>
      </c>
      <c r="AE7" s="74">
        <f>+Realtor!Y$2</f>
        <v>0</v>
      </c>
      <c r="AF7" s="75">
        <f>+Realtor!Z$3</f>
        <v>0</v>
      </c>
      <c r="AG7" s="76">
        <f>+Realtor!Y$3</f>
        <v>0</v>
      </c>
      <c r="AH7" s="77">
        <f>+Realtor!Z$4</f>
        <v>0</v>
      </c>
      <c r="AI7" s="78">
        <f>+Realtor!Y$4</f>
        <v>0</v>
      </c>
      <c r="AJ7" s="79">
        <f>+Realtor!Z$5</f>
        <v>0</v>
      </c>
      <c r="AK7" s="80">
        <f>+Realtor!Y$5</f>
        <v>0</v>
      </c>
    </row>
    <row r="8" spans="1:38" ht="15.75" customHeight="1">
      <c r="A8" s="7" t="s">
        <v>11</v>
      </c>
      <c r="B8" s="8">
        <f>I29</f>
        <v>0</v>
      </c>
      <c r="C8" s="8">
        <f>I57</f>
        <v>0</v>
      </c>
      <c r="D8" s="9">
        <f>J29</f>
        <v>0</v>
      </c>
      <c r="E8" s="9">
        <f>J57</f>
        <v>0</v>
      </c>
      <c r="F8" s="10">
        <f>K29</f>
        <v>0</v>
      </c>
      <c r="G8" s="10">
        <f>K57</f>
        <v>0</v>
      </c>
      <c r="H8" s="12">
        <f t="shared" ref="H8:I8" si="8">+B8+D8+F8</f>
        <v>0</v>
      </c>
      <c r="I8" s="12">
        <f t="shared" si="8"/>
        <v>0</v>
      </c>
      <c r="J8" s="234"/>
      <c r="K8" s="26">
        <f>IFERROR(Accountant!$F$2,0)</f>
        <v>0</v>
      </c>
      <c r="L8" s="27">
        <f>Accountant!$E$2</f>
        <v>0</v>
      </c>
      <c r="M8" s="28">
        <f>IFERROR(Accountant!$F$3,0)</f>
        <v>0</v>
      </c>
      <c r="N8" s="29">
        <f>Accountant!$E$3</f>
        <v>0</v>
      </c>
      <c r="O8" s="30">
        <f>IFERROR(Accountant!$F$4,0)</f>
        <v>0</v>
      </c>
      <c r="P8" s="31">
        <f>Accountant!$E$4</f>
        <v>0</v>
      </c>
      <c r="Q8" s="34">
        <f>IFERROR(Accountant!$F$5,0)</f>
        <v>0</v>
      </c>
      <c r="R8" s="35">
        <f>Accountant!$E$5</f>
        <v>0</v>
      </c>
      <c r="S8" s="234"/>
      <c r="T8" s="64" t="s">
        <v>30</v>
      </c>
      <c r="U8" s="81">
        <f>+SUM(AB23:AB28)</f>
        <v>0</v>
      </c>
      <c r="V8" s="82">
        <f>+U17+AB17+AI17+U26+AI27+U36</f>
        <v>0</v>
      </c>
      <c r="W8" s="83">
        <f>+SUM(AC23:AC28)</f>
        <v>0</v>
      </c>
      <c r="X8" s="84">
        <f>+V17+AC17+AJ17+V26+AJ27+V36</f>
        <v>0</v>
      </c>
      <c r="Y8" s="85">
        <f>+SUM(AD23:AD28)</f>
        <v>0</v>
      </c>
      <c r="Z8" s="86">
        <f>+W17+AD17+AK17+W26+AK27+W36</f>
        <v>0</v>
      </c>
      <c r="AA8" s="87">
        <f t="shared" ref="AA8:AB8" si="9">+U8+W8+Y8</f>
        <v>0</v>
      </c>
      <c r="AB8" s="88">
        <f t="shared" si="9"/>
        <v>0</v>
      </c>
      <c r="AD8" s="73">
        <f>+Accountant!Y$2</f>
        <v>0</v>
      </c>
      <c r="AE8" s="74">
        <f>+Accountant!X$2</f>
        <v>0</v>
      </c>
      <c r="AF8" s="75">
        <f>+Accountant!Y$3</f>
        <v>0</v>
      </c>
      <c r="AG8" s="76">
        <f>+Accountant!X$3</f>
        <v>0</v>
      </c>
      <c r="AH8" s="77">
        <f>+Accountant!Y$4</f>
        <v>0</v>
      </c>
      <c r="AI8" s="78">
        <f>+Accountant!X$4</f>
        <v>0</v>
      </c>
      <c r="AJ8" s="79">
        <f>+Accountant!Y$5</f>
        <v>0</v>
      </c>
      <c r="AK8" s="80">
        <f>+Accountant!X$5</f>
        <v>0</v>
      </c>
    </row>
    <row r="9" spans="1:38" ht="15.75" customHeight="1">
      <c r="A9" s="7" t="s">
        <v>12</v>
      </c>
      <c r="B9" s="8">
        <f>P29</f>
        <v>0</v>
      </c>
      <c r="C9" s="8">
        <f>P57</f>
        <v>0</v>
      </c>
      <c r="D9" s="9">
        <f>Q29</f>
        <v>0</v>
      </c>
      <c r="E9" s="9">
        <f>Q57</f>
        <v>0</v>
      </c>
      <c r="F9" s="10">
        <f>R29</f>
        <v>0</v>
      </c>
      <c r="G9" s="10">
        <f>R57</f>
        <v>0</v>
      </c>
      <c r="H9" s="12">
        <f t="shared" ref="H9:I9" si="10">+B9+D9+F9</f>
        <v>0</v>
      </c>
      <c r="I9" s="12">
        <f t="shared" si="10"/>
        <v>0</v>
      </c>
      <c r="J9" s="234"/>
      <c r="K9" s="26">
        <f>IFERROR('Insurance Agent'!$F$2,0)</f>
        <v>0</v>
      </c>
      <c r="L9" s="27">
        <f>'Insurance Agent'!$E$2</f>
        <v>0</v>
      </c>
      <c r="M9" s="28">
        <f>IFERROR('Insurance Agent'!$F$3,0)</f>
        <v>0</v>
      </c>
      <c r="N9" s="29">
        <f>'Insurance Agent'!$E$3</f>
        <v>0</v>
      </c>
      <c r="O9" s="30">
        <f>IFERROR('Insurance Agent'!$F$4,0)</f>
        <v>0</v>
      </c>
      <c r="P9" s="31">
        <f>'Insurance Agent'!$E$4</f>
        <v>0</v>
      </c>
      <c r="Q9" s="34">
        <f>IFERROR('Insurance Agent'!$F$5,0)</f>
        <v>0</v>
      </c>
      <c r="R9" s="35">
        <f>'Insurance Agent'!$E$5</f>
        <v>0</v>
      </c>
      <c r="S9" s="234"/>
      <c r="T9" s="64" t="s">
        <v>31</v>
      </c>
      <c r="U9" s="81">
        <f>+SUM(AI23:AI28)</f>
        <v>0</v>
      </c>
      <c r="V9" s="82">
        <f>+U18+AB18+AI18+U27+AB27+U37</f>
        <v>0</v>
      </c>
      <c r="W9" s="83">
        <f>+SUM(AJ23:AJ28)</f>
        <v>0</v>
      </c>
      <c r="X9" s="84">
        <f>+V18+AC18+AJ18+V27+AC27+V37</f>
        <v>0</v>
      </c>
      <c r="Y9" s="85">
        <f>+SUM(AK23:AK28)</f>
        <v>0</v>
      </c>
      <c r="Z9" s="86">
        <f>+W18+AD18+AK18+W27+AD27+W37</f>
        <v>0</v>
      </c>
      <c r="AA9" s="87">
        <f t="shared" ref="AA9:AB9" si="11">+U9+W9+Y9</f>
        <v>0</v>
      </c>
      <c r="AB9" s="88">
        <f t="shared" si="11"/>
        <v>0</v>
      </c>
      <c r="AD9" s="73">
        <f>+'Insurance Agent'!Z$2</f>
        <v>0</v>
      </c>
      <c r="AE9" s="74">
        <f>+'Insurance Agent'!Y$2</f>
        <v>0</v>
      </c>
      <c r="AF9" s="75">
        <f>+'Insurance Agent'!Z$3</f>
        <v>0</v>
      </c>
      <c r="AG9" s="76">
        <f>+'Insurance Agent'!Y$3</f>
        <v>0</v>
      </c>
      <c r="AH9" s="77">
        <f>+'Insurance Agent'!Z$4</f>
        <v>0</v>
      </c>
      <c r="AI9" s="78">
        <f>+'Insurance Agent'!Y$4</f>
        <v>0</v>
      </c>
      <c r="AJ9" s="79">
        <f>+'Insurance Agent'!Z$5</f>
        <v>0</v>
      </c>
      <c r="AK9" s="80">
        <f>+'Insurance Agent'!Y$5</f>
        <v>0</v>
      </c>
    </row>
    <row r="10" spans="1:38" ht="15.75" customHeight="1">
      <c r="A10" s="7" t="s">
        <v>18</v>
      </c>
      <c r="B10" s="8">
        <f>B38</f>
        <v>0</v>
      </c>
      <c r="C10" s="8">
        <f>B66</f>
        <v>0</v>
      </c>
      <c r="D10" s="9">
        <f>C38</f>
        <v>0</v>
      </c>
      <c r="E10" s="9">
        <f>C66</f>
        <v>0</v>
      </c>
      <c r="F10" s="10">
        <f>D38</f>
        <v>0</v>
      </c>
      <c r="G10" s="10">
        <f>D66</f>
        <v>0</v>
      </c>
      <c r="H10" s="12">
        <f t="shared" ref="H10:I10" si="12">+B10+D10+F10</f>
        <v>0</v>
      </c>
      <c r="I10" s="12">
        <f t="shared" si="12"/>
        <v>0</v>
      </c>
      <c r="J10" s="234"/>
      <c r="K10" s="26">
        <f>IFERROR('RE Attorney'!$F$2,0)</f>
        <v>0</v>
      </c>
      <c r="L10" s="27">
        <f>'RE Attorney'!$E$2</f>
        <v>0</v>
      </c>
      <c r="M10" s="28">
        <f>IFERROR('RE Attorney'!$F$3,0)</f>
        <v>0</v>
      </c>
      <c r="N10" s="29">
        <f>'RE Attorney'!$E$3</f>
        <v>0</v>
      </c>
      <c r="O10" s="30">
        <f>IFERROR('RE Attorney'!$F$4,0)</f>
        <v>0</v>
      </c>
      <c r="P10" s="31">
        <f>'RE Attorney'!$E$4</f>
        <v>0</v>
      </c>
      <c r="Q10" s="34">
        <f>IFERROR('RE Attorney'!$F$5,0)</f>
        <v>0</v>
      </c>
      <c r="R10" s="35">
        <f>'RE Attorney'!$E$5</f>
        <v>0</v>
      </c>
      <c r="S10" s="234"/>
      <c r="T10" s="64" t="s">
        <v>32</v>
      </c>
      <c r="U10" s="89">
        <f>+SUM(U32:U37)</f>
        <v>0</v>
      </c>
      <c r="V10" s="90">
        <f>+U19+AB19+AI19+U28+AB28+AI28</f>
        <v>0</v>
      </c>
      <c r="W10" s="54">
        <f>+SUM(V32:V37)</f>
        <v>0</v>
      </c>
      <c r="X10" s="91">
        <f>+V19+AC19+AJ19+V28+AC28+AJ28</f>
        <v>0</v>
      </c>
      <c r="Y10" s="56">
        <f>+SUM(W32:W37)</f>
        <v>0</v>
      </c>
      <c r="Z10" s="57">
        <f>+W19+AD19+AK19+W28+AD28+AK28</f>
        <v>0</v>
      </c>
      <c r="AA10" s="58">
        <f t="shared" ref="AA10:AB10" si="13">+U10+W10+Y10</f>
        <v>0</v>
      </c>
      <c r="AB10" s="59">
        <f t="shared" si="13"/>
        <v>0</v>
      </c>
      <c r="AD10" s="73">
        <f>+'RE Attorney'!Z$2</f>
        <v>0</v>
      </c>
      <c r="AE10" s="74">
        <f>+'RE Attorney'!Y$2</f>
        <v>0</v>
      </c>
      <c r="AF10" s="75">
        <f>+'RE Attorney'!Z$3</f>
        <v>0</v>
      </c>
      <c r="AG10" s="76">
        <f>+'RE Attorney'!Y$3</f>
        <v>0</v>
      </c>
      <c r="AH10" s="77">
        <f>+'RE Attorney'!Z$4</f>
        <v>0</v>
      </c>
      <c r="AI10" s="78">
        <f>+'RE Attorney'!Y$4</f>
        <v>0</v>
      </c>
      <c r="AJ10" s="79">
        <f>+'RE Attorney'!Z$5</f>
        <v>0</v>
      </c>
      <c r="AK10" s="80">
        <f>+'RE Attorney'!Y$5</f>
        <v>0</v>
      </c>
    </row>
    <row r="11" spans="1:38" ht="15.75" customHeight="1">
      <c r="A11" s="256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</row>
    <row r="12" spans="1:38" ht="15.75" customHeight="1">
      <c r="A12" s="238" t="s">
        <v>17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59" t="s">
        <v>17</v>
      </c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</row>
    <row r="13" spans="1:38" ht="15.75" customHeight="1">
      <c r="A13" s="38" t="s">
        <v>7</v>
      </c>
      <c r="B13" s="39" t="s">
        <v>60</v>
      </c>
      <c r="C13" s="39" t="s">
        <v>61</v>
      </c>
      <c r="D13" s="39" t="s">
        <v>62</v>
      </c>
      <c r="E13" s="39" t="s">
        <v>0</v>
      </c>
      <c r="F13" s="243"/>
      <c r="G13" s="235" t="s">
        <v>8</v>
      </c>
      <c r="H13" s="232"/>
      <c r="I13" s="39" t="str">
        <f>$B$13</f>
        <v>Jan</v>
      </c>
      <c r="J13" s="39" t="str">
        <f>$C$13</f>
        <v>Feb</v>
      </c>
      <c r="K13" s="39" t="str">
        <f>$D$13</f>
        <v>Mar</v>
      </c>
      <c r="L13" s="39" t="str">
        <f>$E$13</f>
        <v>Q1</v>
      </c>
      <c r="M13" s="243"/>
      <c r="N13" s="235" t="s">
        <v>9</v>
      </c>
      <c r="O13" s="232"/>
      <c r="P13" s="39" t="str">
        <f>$B$13</f>
        <v>Jan</v>
      </c>
      <c r="Q13" s="39" t="str">
        <f>$C$13</f>
        <v>Feb</v>
      </c>
      <c r="R13" s="39" t="str">
        <f>$D$13</f>
        <v>Mar</v>
      </c>
      <c r="S13" s="39" t="str">
        <f>$E$13</f>
        <v>Q1</v>
      </c>
      <c r="T13" s="92" t="s">
        <v>36</v>
      </c>
      <c r="U13" s="93" t="s">
        <v>33</v>
      </c>
      <c r="V13" s="93" t="s">
        <v>34</v>
      </c>
      <c r="W13" s="93" t="s">
        <v>35</v>
      </c>
      <c r="X13" s="94" t="s">
        <v>3</v>
      </c>
      <c r="Y13" s="95"/>
      <c r="Z13" s="96"/>
      <c r="AA13" s="97" t="s">
        <v>37</v>
      </c>
      <c r="AB13" s="98" t="str">
        <f>$U$13</f>
        <v>Oct</v>
      </c>
      <c r="AC13" s="98" t="str">
        <f>$V$13</f>
        <v>Nov</v>
      </c>
      <c r="AD13" s="98" t="str">
        <f>$W$13</f>
        <v>Dec</v>
      </c>
      <c r="AE13" s="99" t="str">
        <f>$X$13</f>
        <v>Q4</v>
      </c>
      <c r="AF13" s="95"/>
      <c r="AG13" s="100"/>
      <c r="AH13" s="101" t="s">
        <v>38</v>
      </c>
      <c r="AI13" s="98" t="str">
        <f>$U$13</f>
        <v>Oct</v>
      </c>
      <c r="AJ13" s="98" t="str">
        <f>$V$13</f>
        <v>Nov</v>
      </c>
      <c r="AK13" s="98" t="str">
        <f>$W$13</f>
        <v>Dec</v>
      </c>
      <c r="AL13" s="99" t="str">
        <f>$X$13</f>
        <v>Q4</v>
      </c>
    </row>
    <row r="14" spans="1:38" ht="15.75" customHeight="1">
      <c r="A14" s="40" t="s">
        <v>8</v>
      </c>
      <c r="B14" s="41">
        <f>COUNTIFS('Mortgage Originator'!$C$24:$C$159,$A14,'Mortgage Originator'!$B$24:$B$159,B$2)</f>
        <v>0</v>
      </c>
      <c r="C14" s="41">
        <f>COUNTIFS('Mortgage Originator'!$C$24:$C$159,$A14,'Mortgage Originator'!$B$24:$B$159,D$2)</f>
        <v>0</v>
      </c>
      <c r="D14" s="41">
        <f>COUNTIFS('Mortgage Originator'!$C$24:$C$159,$A14,'Mortgage Originator'!$B$24:$B$159,F$2)</f>
        <v>0</v>
      </c>
      <c r="E14" s="41">
        <f t="shared" ref="E14:E19" si="14">+SUM(B14:D14)</f>
        <v>0</v>
      </c>
      <c r="F14" s="234"/>
      <c r="G14" s="231" t="s">
        <v>7</v>
      </c>
      <c r="H14" s="232"/>
      <c r="I14" s="41">
        <f>COUNTIFS('Estate Planning'!$C$24:$C$159,$G14,'Estate Planning'!$B$24:$B$159,B$2)</f>
        <v>0</v>
      </c>
      <c r="J14" s="41">
        <f>COUNTIFS('Estate Planning'!$C$24:$C$159,$G14,'Estate Planning'!$B$24:$B$159,D$2)</f>
        <v>0</v>
      </c>
      <c r="K14" s="41">
        <f>COUNTIFS('Estate Planning'!$C$24:$C$159,$G14,'Estate Planning'!$B$24:$B$159,F$2)</f>
        <v>0</v>
      </c>
      <c r="L14" s="41">
        <f t="shared" ref="L14:L19" si="15">+SUM(I14:K14)</f>
        <v>0</v>
      </c>
      <c r="M14" s="234"/>
      <c r="N14" s="231" t="s">
        <v>7</v>
      </c>
      <c r="O14" s="232"/>
      <c r="P14" s="41">
        <f>COUNTIFS('Financial Advisor'!$C$24:$C$162,$N14,'Financial Advisor'!$B$24:$B$162,B$2)</f>
        <v>0</v>
      </c>
      <c r="Q14" s="41">
        <f>COUNTIFS('Financial Advisor'!$C$24:$C$162,$N14,'Financial Advisor'!$B$24:$B$162,D$2)</f>
        <v>0</v>
      </c>
      <c r="R14" s="41">
        <f>COUNTIFS('Financial Advisor'!$C$24:$C$162,$N14,'Financial Advisor'!$B$24:$B$162,F$2)</f>
        <v>0</v>
      </c>
      <c r="S14" s="41">
        <f t="shared" ref="S14:S19" si="16">+SUM(P14:R14)</f>
        <v>0</v>
      </c>
      <c r="T14" s="102" t="s">
        <v>27</v>
      </c>
      <c r="U14" s="103">
        <f>COUNTIFS('Mortgage Originator'!$C$24:$C$159,$T14,'Mortgage Originator'!$B$24:$B$159,U$2)</f>
        <v>0</v>
      </c>
      <c r="V14" s="103">
        <f>COUNTIFS('Mortgage Originator'!$C$24:$C$159,$T14,'Mortgage Originator'!$B$24:$B$159,W$2)</f>
        <v>0</v>
      </c>
      <c r="W14" s="103">
        <f>COUNTIFS('Mortgage Originator'!$C$24:$C$159,$T14,'Mortgage Originator'!$B$24:$B$159,Y$2)</f>
        <v>0</v>
      </c>
      <c r="X14" s="104">
        <f t="shared" ref="X14:X19" si="17">+SUM(U14:W14)</f>
        <v>0</v>
      </c>
      <c r="Z14" s="257" t="s">
        <v>26</v>
      </c>
      <c r="AA14" s="234"/>
      <c r="AB14" s="106">
        <f>COUNTIFS('Estate Planning'!$C$11:$C$146,$Z14,'Estate Planning'!$B$11:$B$146,U$2)</f>
        <v>0</v>
      </c>
      <c r="AC14" s="106">
        <f>COUNTIFS('Estate Planning'!$C$11:$C$146,$Z14,'Estate Planning'!$B$11:$B$146,W$2)</f>
        <v>0</v>
      </c>
      <c r="AD14" s="106">
        <f>COUNTIFS('Estate Planning'!$C$11:$C$146,$Z14,'Estate Planning'!$B$11:$B$146,Y$2)</f>
        <v>0</v>
      </c>
      <c r="AE14" s="107">
        <f t="shared" ref="AE14:AE19" si="18">+SUM(AB14:AD14)</f>
        <v>0</v>
      </c>
      <c r="AG14" s="257" t="s">
        <v>26</v>
      </c>
      <c r="AH14" s="234"/>
      <c r="AI14" s="103">
        <f>COUNTIFS('Financial Advisor'!$C$11:$C$149,$AG14,'Financial Advisor'!$B$11:$B$149,U$2)</f>
        <v>0</v>
      </c>
      <c r="AJ14" s="103">
        <f>COUNTIFS('Financial Advisor'!$C$11:$C$149,$AG14,'Financial Advisor'!$B$11:$B$149,W$2)</f>
        <v>0</v>
      </c>
      <c r="AK14" s="103">
        <f>COUNTIFS('Financial Advisor'!$C$11:$C$149,$AG14,'Financial Advisor'!$B$11:$B$149,Y$2)</f>
        <v>0</v>
      </c>
      <c r="AL14" s="108">
        <f t="shared" ref="AL14:AL19" si="19">+SUM(AI14:AK14)</f>
        <v>0</v>
      </c>
    </row>
    <row r="15" spans="1:38" ht="15.75" customHeight="1">
      <c r="A15" s="40" t="s">
        <v>9</v>
      </c>
      <c r="B15" s="41">
        <f>COUNTIFS('Mortgage Originator'!$C$24:$C$159,$A15,'Mortgage Originator'!$B$24:$B$159,B$2)</f>
        <v>0</v>
      </c>
      <c r="C15" s="41">
        <f>COUNTIFS('Mortgage Originator'!$C$24:$C$159,$A15,'Mortgage Originator'!$B$24:$B$159,D$2)</f>
        <v>0</v>
      </c>
      <c r="D15" s="41">
        <f>COUNTIFS('Mortgage Originator'!$C$24:$C$159,$A15,'Mortgage Originator'!$B$24:$B$159,F$2)</f>
        <v>0</v>
      </c>
      <c r="E15" s="41">
        <f t="shared" si="14"/>
        <v>0</v>
      </c>
      <c r="F15" s="234"/>
      <c r="G15" s="231" t="s">
        <v>9</v>
      </c>
      <c r="H15" s="232"/>
      <c r="I15" s="41">
        <f>COUNTIFS('Estate Planning'!$C$24:$C$159,$G15,'Estate Planning'!$B$24:$B$159,B$2)</f>
        <v>0</v>
      </c>
      <c r="J15" s="41">
        <f>COUNTIFS('Estate Planning'!$C$24:$C$159,$G15,'Estate Planning'!$B$24:$B$159,D$2)</f>
        <v>0</v>
      </c>
      <c r="K15" s="41">
        <f>COUNTIFS('Estate Planning'!$C$24:$C$159,$G15,'Estate Planning'!$B$24:$B$159,F$2)</f>
        <v>0</v>
      </c>
      <c r="L15" s="41">
        <f t="shared" si="15"/>
        <v>0</v>
      </c>
      <c r="M15" s="234"/>
      <c r="N15" s="231" t="s">
        <v>8</v>
      </c>
      <c r="O15" s="232"/>
      <c r="P15" s="41">
        <f>COUNTIFS('Financial Advisor'!$C$24:$C$162,$N15,'Financial Advisor'!$B$24:$B$162,B$2)</f>
        <v>0</v>
      </c>
      <c r="Q15" s="41">
        <f>COUNTIFS('Financial Advisor'!$C$24:$C$162,$N15,'Financial Advisor'!$B$24:$B$162,D$2)</f>
        <v>0</v>
      </c>
      <c r="R15" s="41">
        <f>COUNTIFS('Financial Advisor'!$C$24:$C$162,$N15,'Financial Advisor'!$B$24:$B$162,F$2)</f>
        <v>0</v>
      </c>
      <c r="S15" s="41">
        <f t="shared" si="16"/>
        <v>0</v>
      </c>
      <c r="T15" s="109" t="s">
        <v>28</v>
      </c>
      <c r="U15" s="103">
        <f>COUNTIFS('Mortgage Originator'!$C$24:$C$159,$T15,'Mortgage Originator'!$B$24:$B$159,U$2)</f>
        <v>0</v>
      </c>
      <c r="V15" s="103">
        <f>COUNTIFS('Mortgage Originator'!$C$24:$C$159,$T15,'Mortgage Originator'!$B$24:$B$159,W$2)</f>
        <v>0</v>
      </c>
      <c r="W15" s="103">
        <f>COUNTIFS('Mortgage Originator'!$C$24:$C$159,$T15,'Mortgage Originator'!$B$24:$B$159,Y$2)</f>
        <v>0</v>
      </c>
      <c r="X15" s="104">
        <f t="shared" si="17"/>
        <v>0</v>
      </c>
      <c r="Z15" s="258" t="s">
        <v>28</v>
      </c>
      <c r="AA15" s="234"/>
      <c r="AB15" s="106">
        <f>COUNTIFS('Estate Planning'!$C$11:$C$146,$Z15,'Estate Planning'!$B$11:$B$146,U$2)</f>
        <v>0</v>
      </c>
      <c r="AC15" s="106">
        <f>COUNTIFS('Estate Planning'!$C$11:$C$146,$Z15,'Estate Planning'!$B$11:$B$146,W$2)</f>
        <v>0</v>
      </c>
      <c r="AD15" s="106">
        <f>COUNTIFS('Estate Planning'!$C$11:$C$146,$Z15,'Estate Planning'!$B$11:$B$146,Y$2)</f>
        <v>0</v>
      </c>
      <c r="AE15" s="107">
        <f t="shared" si="18"/>
        <v>0</v>
      </c>
      <c r="AG15" s="258" t="s">
        <v>27</v>
      </c>
      <c r="AH15" s="234"/>
      <c r="AI15" s="103">
        <f>COUNTIFS('Financial Advisor'!$C$11:$C$149,$AG15,'Financial Advisor'!$B$11:$B$149,U$2)</f>
        <v>0</v>
      </c>
      <c r="AJ15" s="103">
        <f>COUNTIFS('Financial Advisor'!$C$11:$C$149,$AG15,'Financial Advisor'!$B$11:$B$149,W$2)</f>
        <v>0</v>
      </c>
      <c r="AK15" s="103">
        <f>COUNTIFS('Financial Advisor'!$C$11:$C$149,$AG15,'Financial Advisor'!$B$11:$B$149,Y$2)</f>
        <v>0</v>
      </c>
      <c r="AL15" s="108">
        <f t="shared" si="19"/>
        <v>0</v>
      </c>
    </row>
    <row r="16" spans="1:38" ht="15.75" customHeight="1">
      <c r="A16" s="40" t="s">
        <v>10</v>
      </c>
      <c r="B16" s="41">
        <f>COUNTIFS('Mortgage Originator'!$C$24:$C$159,$A16,'Mortgage Originator'!$B$24:$B$159,B$2)</f>
        <v>0</v>
      </c>
      <c r="C16" s="41">
        <f>COUNTIFS('Mortgage Originator'!$C$24:$C$159,$A16,'Mortgage Originator'!$B$24:$B$159,D$2)</f>
        <v>0</v>
      </c>
      <c r="D16" s="41">
        <f>COUNTIFS('Mortgage Originator'!$C$24:$C$159,$A16,'Mortgage Originator'!$B$24:$B$159,F$2)</f>
        <v>0</v>
      </c>
      <c r="E16" s="41">
        <f t="shared" si="14"/>
        <v>0</v>
      </c>
      <c r="F16" s="234"/>
      <c r="G16" s="231" t="s">
        <v>10</v>
      </c>
      <c r="H16" s="232"/>
      <c r="I16" s="41">
        <f>COUNTIFS('Estate Planning'!$C$24:$C$159,$G16,'Estate Planning'!$B$24:$B$159,B$2)</f>
        <v>0</v>
      </c>
      <c r="J16" s="41">
        <f>COUNTIFS('Estate Planning'!$C$24:$C$159,$G16,'Estate Planning'!$B$24:$B$159,D$2)</f>
        <v>0</v>
      </c>
      <c r="K16" s="41">
        <f>COUNTIFS('Estate Planning'!$C$24:$C$159,$G16,'Estate Planning'!$B$24:$B$159,F$2)</f>
        <v>0</v>
      </c>
      <c r="L16" s="41">
        <f t="shared" si="15"/>
        <v>0</v>
      </c>
      <c r="M16" s="234"/>
      <c r="N16" s="231" t="s">
        <v>10</v>
      </c>
      <c r="O16" s="232"/>
      <c r="P16" s="41">
        <f>COUNTIFS('Financial Advisor'!$C$24:$C$162,$N16,'Financial Advisor'!$B$24:$B$162,B$2)</f>
        <v>0</v>
      </c>
      <c r="Q16" s="41">
        <f>COUNTIFS('Financial Advisor'!$C$24:$C$162,$N16,'Financial Advisor'!$B$24:$B$162,D$2)</f>
        <v>0</v>
      </c>
      <c r="R16" s="41">
        <f>COUNTIFS('Financial Advisor'!$C$24:$C$162,$N16,'Financial Advisor'!$B$24:$B$162,F$2)</f>
        <v>0</v>
      </c>
      <c r="S16" s="41">
        <f t="shared" si="16"/>
        <v>0</v>
      </c>
      <c r="T16" s="102" t="s">
        <v>29</v>
      </c>
      <c r="U16" s="103">
        <f>COUNTIFS('Mortgage Originator'!$C$24:$C$159,$T16,'Mortgage Originator'!$B$24:$B$159,U$2)</f>
        <v>0</v>
      </c>
      <c r="V16" s="103">
        <f>COUNTIFS('Mortgage Originator'!$C$24:$C$159,$T16,'Mortgage Originator'!$B$24:$B$159,W$2)</f>
        <v>0</v>
      </c>
      <c r="W16" s="103">
        <f>COUNTIFS('Mortgage Originator'!$C$24:$C$159,$T16,'Mortgage Originator'!$B$24:$B$159,Y$2)</f>
        <v>0</v>
      </c>
      <c r="X16" s="104">
        <f t="shared" si="17"/>
        <v>0</v>
      </c>
      <c r="Z16" s="258" t="s">
        <v>29</v>
      </c>
      <c r="AA16" s="234"/>
      <c r="AB16" s="106">
        <f>COUNTIFS('Estate Planning'!$C$11:$C$146,$Z16,'Estate Planning'!$B$11:$B$146,U$2)</f>
        <v>0</v>
      </c>
      <c r="AC16" s="106">
        <f>COUNTIFS('Estate Planning'!$C$11:$C$146,$Z16,'Estate Planning'!$B$11:$B$146,W$2)</f>
        <v>0</v>
      </c>
      <c r="AD16" s="106">
        <f>COUNTIFS('Estate Planning'!$C$11:$C$146,$Z16,'Estate Planning'!$B$11:$B$146,Y$2)</f>
        <v>0</v>
      </c>
      <c r="AE16" s="107">
        <f t="shared" si="18"/>
        <v>0</v>
      </c>
      <c r="AG16" s="258" t="s">
        <v>29</v>
      </c>
      <c r="AH16" s="234"/>
      <c r="AI16" s="103">
        <f>COUNTIFS('Financial Advisor'!$C$11:$C$149,$AG16,'Financial Advisor'!$B$11:$B$149,U$2)</f>
        <v>0</v>
      </c>
      <c r="AJ16" s="103">
        <f>COUNTIFS('Financial Advisor'!$C$11:$C$149,$AG16,'Financial Advisor'!$B$11:$B$149,W$2)</f>
        <v>0</v>
      </c>
      <c r="AK16" s="103">
        <f>COUNTIFS('Financial Advisor'!$C$11:$C$149,$AG16,'Financial Advisor'!$B$11:$B$149,Y$2)</f>
        <v>0</v>
      </c>
      <c r="AL16" s="108">
        <f t="shared" si="19"/>
        <v>0</v>
      </c>
    </row>
    <row r="17" spans="1:38" ht="15.75" customHeight="1">
      <c r="A17" s="40" t="s">
        <v>11</v>
      </c>
      <c r="B17" s="41">
        <f>COUNTIFS('Mortgage Originator'!$C$24:$C$159,$A17,'Mortgage Originator'!$B$24:$B$159,B$2)</f>
        <v>0</v>
      </c>
      <c r="C17" s="41">
        <f>COUNTIFS('Mortgage Originator'!$C$24:$C$159,$A17,'Mortgage Originator'!$B$24:$B$159,D$2)</f>
        <v>0</v>
      </c>
      <c r="D17" s="41">
        <f>COUNTIFS('Mortgage Originator'!$C$24:$C$159,$A17,'Mortgage Originator'!$B$24:$B$159,F$2)</f>
        <v>0</v>
      </c>
      <c r="E17" s="41">
        <f t="shared" si="14"/>
        <v>0</v>
      </c>
      <c r="F17" s="234"/>
      <c r="G17" s="231" t="s">
        <v>11</v>
      </c>
      <c r="H17" s="232"/>
      <c r="I17" s="41">
        <f>COUNTIFS('Estate Planning'!$C$24:$C$159,$G17,'Estate Planning'!$B$24:$B$159,B$2)</f>
        <v>0</v>
      </c>
      <c r="J17" s="41">
        <f>COUNTIFS('Estate Planning'!$C$24:$C$159,$G17,'Estate Planning'!$B$24:$B$159,D$2)</f>
        <v>0</v>
      </c>
      <c r="K17" s="41">
        <f>COUNTIFS('Estate Planning'!$C$24:$C$159,$G17,'Estate Planning'!$B$24:$B$159,F$2)</f>
        <v>0</v>
      </c>
      <c r="L17" s="41">
        <f t="shared" si="15"/>
        <v>0</v>
      </c>
      <c r="M17" s="234"/>
      <c r="N17" s="231" t="s">
        <v>11</v>
      </c>
      <c r="O17" s="232"/>
      <c r="P17" s="41">
        <f>COUNTIFS('Financial Advisor'!$C$24:$C$162,$N17,'Financial Advisor'!$B$24:$B$162,B$2)</f>
        <v>0</v>
      </c>
      <c r="Q17" s="41">
        <f>COUNTIFS('Financial Advisor'!$C$24:$C$162,$N17,'Financial Advisor'!$B$24:$B$162,D$2)</f>
        <v>0</v>
      </c>
      <c r="R17" s="41">
        <f>COUNTIFS('Financial Advisor'!$C$24:$C$162,$N17,'Financial Advisor'!$B$24:$B$162,F$2)</f>
        <v>0</v>
      </c>
      <c r="S17" s="41">
        <f t="shared" si="16"/>
        <v>0</v>
      </c>
      <c r="T17" s="102" t="s">
        <v>30</v>
      </c>
      <c r="U17" s="103">
        <f>COUNTIFS('Mortgage Originator'!$C$24:$C$159,$T17,'Mortgage Originator'!$B$24:$B$159,U$2)</f>
        <v>0</v>
      </c>
      <c r="V17" s="103">
        <f>COUNTIFS('Mortgage Originator'!$C$24:$C$159,$T17,'Mortgage Originator'!$B$24:$B$159,W$2)</f>
        <v>0</v>
      </c>
      <c r="W17" s="103">
        <f>COUNTIFS('Mortgage Originator'!$C$24:$C$159,$T17,'Mortgage Originator'!$B$24:$B$159,Y$2)</f>
        <v>0</v>
      </c>
      <c r="X17" s="104">
        <f t="shared" si="17"/>
        <v>0</v>
      </c>
      <c r="Z17" s="257" t="s">
        <v>30</v>
      </c>
      <c r="AA17" s="234"/>
      <c r="AB17" s="106">
        <f>COUNTIFS('Estate Planning'!$C$11:$C$146,$Z17,'Estate Planning'!$B$11:$B$146,U$2)</f>
        <v>0</v>
      </c>
      <c r="AC17" s="106">
        <f>COUNTIFS('Estate Planning'!$C$11:$C$146,$Z17,'Estate Planning'!$B$11:$B$146,W$2)</f>
        <v>0</v>
      </c>
      <c r="AD17" s="106">
        <f>COUNTIFS('Estate Planning'!$C$11:$C$146,$Z17,'Estate Planning'!$B$11:$B$146,Y$2)</f>
        <v>0</v>
      </c>
      <c r="AE17" s="107">
        <f t="shared" si="18"/>
        <v>0</v>
      </c>
      <c r="AG17" s="257" t="s">
        <v>30</v>
      </c>
      <c r="AH17" s="234"/>
      <c r="AI17" s="103">
        <f>COUNTIFS('Financial Advisor'!$C$11:$C$149,$AG17,'Financial Advisor'!$B$11:$B$149,U$2)</f>
        <v>0</v>
      </c>
      <c r="AJ17" s="103">
        <f>COUNTIFS('Financial Advisor'!$C$11:$C$149,$AG17,'Financial Advisor'!$B$11:$B$149,W$2)</f>
        <v>0</v>
      </c>
      <c r="AK17" s="103">
        <f>COUNTIFS('Financial Advisor'!$C$11:$C$149,$AG17,'Financial Advisor'!$B$11:$B$149,Y$2)</f>
        <v>0</v>
      </c>
      <c r="AL17" s="108">
        <f t="shared" si="19"/>
        <v>0</v>
      </c>
    </row>
    <row r="18" spans="1:38" ht="15.75" customHeight="1">
      <c r="A18" s="40" t="s">
        <v>12</v>
      </c>
      <c r="B18" s="41">
        <f>COUNTIFS('Mortgage Originator'!$C$24:$C$159,$A18,'Mortgage Originator'!$B$24:$B$159,B$2)</f>
        <v>0</v>
      </c>
      <c r="C18" s="41">
        <f>COUNTIFS('Mortgage Originator'!$C$24:$C$159,$A18,'Mortgage Originator'!$B$24:$B$159,D$2)</f>
        <v>0</v>
      </c>
      <c r="D18" s="41">
        <f>COUNTIFS('Mortgage Originator'!$C$24:$C$159,$A18,'Mortgage Originator'!$B$24:$B$159,F$2)</f>
        <v>0</v>
      </c>
      <c r="E18" s="41">
        <f t="shared" si="14"/>
        <v>0</v>
      </c>
      <c r="F18" s="234"/>
      <c r="G18" s="231" t="s">
        <v>12</v>
      </c>
      <c r="H18" s="232"/>
      <c r="I18" s="41">
        <f>COUNTIFS('Estate Planning'!$C$24:$C$159,$G18,'Estate Planning'!$B$24:$B$159,B$2)</f>
        <v>0</v>
      </c>
      <c r="J18" s="41">
        <f>COUNTIFS('Estate Planning'!$C$24:$C$159,$G18,'Estate Planning'!$B$24:$B$159,D$2)</f>
        <v>0</v>
      </c>
      <c r="K18" s="41">
        <f>COUNTIFS('Estate Planning'!$C$24:$C$159,$G18,'Estate Planning'!$B$24:$B$159,F$2)</f>
        <v>0</v>
      </c>
      <c r="L18" s="41">
        <f t="shared" si="15"/>
        <v>0</v>
      </c>
      <c r="M18" s="234"/>
      <c r="N18" s="231" t="s">
        <v>12</v>
      </c>
      <c r="O18" s="232"/>
      <c r="P18" s="41">
        <f>COUNTIFS('Financial Advisor'!$C$24:$C$162,$N18,'Financial Advisor'!$B$24:$B$162,B$2)</f>
        <v>0</v>
      </c>
      <c r="Q18" s="41">
        <f>COUNTIFS('Financial Advisor'!$C$24:$C$162,$N18,'Financial Advisor'!$B$24:$B$162,D$2)</f>
        <v>0</v>
      </c>
      <c r="R18" s="41">
        <f>COUNTIFS('Financial Advisor'!$C$24:$C$162,$N18,'Financial Advisor'!$B$24:$B$162,F$2)</f>
        <v>0</v>
      </c>
      <c r="S18" s="41">
        <f t="shared" si="16"/>
        <v>0</v>
      </c>
      <c r="T18" s="109" t="s">
        <v>31</v>
      </c>
      <c r="U18" s="103">
        <f>COUNTIFS('Mortgage Originator'!$C$24:$C$159,$T18,'Mortgage Originator'!$B$24:$B$159,U$2)</f>
        <v>0</v>
      </c>
      <c r="V18" s="103">
        <f>COUNTIFS('Mortgage Originator'!$C$24:$C$159,$T18,'Mortgage Originator'!$B$24:$B$159,W$2)</f>
        <v>0</v>
      </c>
      <c r="W18" s="103">
        <f>COUNTIFS('Mortgage Originator'!$C$24:$C$159,$T18,'Mortgage Originator'!$B$24:$B$159,Y$2)</f>
        <v>0</v>
      </c>
      <c r="X18" s="104">
        <f t="shared" si="17"/>
        <v>0</v>
      </c>
      <c r="Z18" s="257" t="s">
        <v>31</v>
      </c>
      <c r="AA18" s="234"/>
      <c r="AB18" s="106">
        <f>COUNTIFS('Estate Planning'!$C$11:$C$146,$Z18,'Estate Planning'!$B$11:$B$146,U$2)</f>
        <v>0</v>
      </c>
      <c r="AC18" s="106">
        <f>COUNTIFS('Estate Planning'!$C$11:$C$146,$Z18,'Estate Planning'!$B$11:$B$146,W$2)</f>
        <v>0</v>
      </c>
      <c r="AD18" s="106">
        <f>COUNTIFS('Estate Planning'!$C$11:$C$146,$Z18,'Estate Planning'!$B$11:$B$146,Y$2)</f>
        <v>0</v>
      </c>
      <c r="AE18" s="107">
        <f t="shared" si="18"/>
        <v>0</v>
      </c>
      <c r="AG18" s="257" t="s">
        <v>31</v>
      </c>
      <c r="AH18" s="234"/>
      <c r="AI18" s="103">
        <f>COUNTIFS('Financial Advisor'!$C$11:$C$149,$AG18,'Financial Advisor'!$B$11:$B$149,U$2)</f>
        <v>0</v>
      </c>
      <c r="AJ18" s="103">
        <f>COUNTIFS('Financial Advisor'!$C$11:$C$149,$AG18,'Financial Advisor'!$B$11:$B$149,W$2)</f>
        <v>0</v>
      </c>
      <c r="AK18" s="103">
        <f>COUNTIFS('Financial Advisor'!$C$11:$C$149,$AG18,'Financial Advisor'!$B$11:$B$149,Y$2)</f>
        <v>0</v>
      </c>
      <c r="AL18" s="108">
        <f t="shared" si="19"/>
        <v>0</v>
      </c>
    </row>
    <row r="19" spans="1:38" ht="15.75" customHeight="1">
      <c r="A19" s="40" t="s">
        <v>18</v>
      </c>
      <c r="B19" s="41">
        <f>COUNTIFS('Mortgage Originator'!$C$24:$C$159,$A19,'Mortgage Originator'!$B$24:$B$159,B$2)</f>
        <v>0</v>
      </c>
      <c r="C19" s="41">
        <f>COUNTIFS('Mortgage Originator'!$C$24:$C$159,$A19,'Mortgage Originator'!$B$24:$B$159,D$2)</f>
        <v>0</v>
      </c>
      <c r="D19" s="41">
        <f>COUNTIFS('Mortgage Originator'!$C$24:$C$159,$A19,'Mortgage Originator'!$B$24:$B$159,F$2)</f>
        <v>0</v>
      </c>
      <c r="E19" s="41">
        <f t="shared" si="14"/>
        <v>0</v>
      </c>
      <c r="F19" s="234"/>
      <c r="G19" s="231" t="s">
        <v>18</v>
      </c>
      <c r="H19" s="232"/>
      <c r="I19" s="41">
        <f>COUNTIFS('Estate Planning'!$C$24:$C$159,$G19,'Estate Planning'!$B$24:$B$159,B$2)</f>
        <v>0</v>
      </c>
      <c r="J19" s="41">
        <f>COUNTIFS('Estate Planning'!$C$24:$C$159,$G19,'Estate Planning'!$B$24:$B$159,D$2)</f>
        <v>0</v>
      </c>
      <c r="K19" s="41">
        <f>COUNTIFS('Estate Planning'!$C$24:$C$159,$G19,'Estate Planning'!$B$24:$B$159,F$2)</f>
        <v>0</v>
      </c>
      <c r="L19" s="41">
        <f t="shared" si="15"/>
        <v>0</v>
      </c>
      <c r="M19" s="234"/>
      <c r="N19" s="231" t="s">
        <v>18</v>
      </c>
      <c r="O19" s="232"/>
      <c r="P19" s="41">
        <f>COUNTIFS('Financial Advisor'!$C$24:$C$162,$N19,'Financial Advisor'!$B$24:$B$162,B$2)</f>
        <v>0</v>
      </c>
      <c r="Q19" s="41">
        <f>COUNTIFS('Financial Advisor'!$C$24:$C$162,$N19,'Financial Advisor'!$B$24:$B$162,D$2)</f>
        <v>0</v>
      </c>
      <c r="R19" s="41">
        <f>COUNTIFS('Financial Advisor'!$C$24:$C$162,$N19,'Financial Advisor'!$B$24:$B$162,F$2)</f>
        <v>0</v>
      </c>
      <c r="S19" s="41">
        <f t="shared" si="16"/>
        <v>0</v>
      </c>
      <c r="T19" s="110" t="s">
        <v>32</v>
      </c>
      <c r="U19" s="103">
        <f>COUNTIFS('Mortgage Originator'!$C$24:$C$159,$T19,'Mortgage Originator'!$B$24:$B$159,U$2)</f>
        <v>0</v>
      </c>
      <c r="V19" s="103">
        <f>COUNTIFS('Mortgage Originator'!$C$24:$C$159,$T19,'Mortgage Originator'!$B$24:$B$159,W$2)</f>
        <v>0</v>
      </c>
      <c r="W19" s="103">
        <f>COUNTIFS('Mortgage Originator'!$C$24:$C$159,$T19,'Mortgage Originator'!$B$24:$B$159,Y$2)</f>
        <v>0</v>
      </c>
      <c r="X19" s="111">
        <f t="shared" si="17"/>
        <v>0</v>
      </c>
      <c r="Z19" s="268" t="s">
        <v>32</v>
      </c>
      <c r="AA19" s="269"/>
      <c r="AB19" s="113">
        <f>COUNTIFS('Estate Planning'!$C$11:$C$146,$Z19,'Estate Planning'!$B$11:$B$146,U$2)</f>
        <v>0</v>
      </c>
      <c r="AC19" s="113">
        <f>COUNTIFS('Estate Planning'!$C$11:$C$146,$Z19,'Estate Planning'!$B$11:$B$146,W$2)</f>
        <v>0</v>
      </c>
      <c r="AD19" s="113">
        <f>COUNTIFS('Estate Planning'!$C$11:$C$146,$Z19,'Estate Planning'!$B$11:$B$146,Y$2)</f>
        <v>0</v>
      </c>
      <c r="AE19" s="114">
        <f t="shared" si="18"/>
        <v>0</v>
      </c>
      <c r="AG19" s="268" t="s">
        <v>32</v>
      </c>
      <c r="AH19" s="269"/>
      <c r="AI19" s="115">
        <f>COUNTIFS('Financial Advisor'!$C$11:$C$149,$AG19,'Financial Advisor'!$B$11:$B$149,U$2)</f>
        <v>0</v>
      </c>
      <c r="AJ19" s="115">
        <f>COUNTIFS('Financial Advisor'!$C$11:$C$149,$AG19,'Financial Advisor'!$B$11:$B$149,W$2)</f>
        <v>0</v>
      </c>
      <c r="AK19" s="115">
        <f>COUNTIFS('Financial Advisor'!$C$11:$C$149,$AG19,'Financial Advisor'!$B$11:$B$149,Y$2)</f>
        <v>0</v>
      </c>
      <c r="AL19" s="116">
        <f t="shared" si="19"/>
        <v>0</v>
      </c>
    </row>
    <row r="20" spans="1:38" ht="15.75" customHeight="1">
      <c r="A20" s="42" t="s">
        <v>14</v>
      </c>
      <c r="B20" s="42">
        <f t="shared" ref="B20:E20" si="20">SUM(B14:B19)</f>
        <v>0</v>
      </c>
      <c r="C20" s="42">
        <f t="shared" si="20"/>
        <v>0</v>
      </c>
      <c r="D20" s="42">
        <f t="shared" si="20"/>
        <v>0</v>
      </c>
      <c r="E20" s="42">
        <f t="shared" si="20"/>
        <v>0</v>
      </c>
      <c r="F20" s="234"/>
      <c r="G20" s="237" t="s">
        <v>14</v>
      </c>
      <c r="H20" s="234"/>
      <c r="I20" s="42">
        <f t="shared" ref="I20:L20" si="21">SUM(I14:I19)</f>
        <v>0</v>
      </c>
      <c r="J20" s="42">
        <f t="shared" si="21"/>
        <v>0</v>
      </c>
      <c r="K20" s="42">
        <f t="shared" si="21"/>
        <v>0</v>
      </c>
      <c r="L20" s="43">
        <f t="shared" si="21"/>
        <v>0</v>
      </c>
      <c r="M20" s="234"/>
      <c r="N20" s="237" t="s">
        <v>14</v>
      </c>
      <c r="O20" s="234"/>
      <c r="P20" s="42">
        <f t="shared" ref="P20:S20" si="22">SUM(P14:P19)</f>
        <v>0</v>
      </c>
      <c r="Q20" s="42">
        <f t="shared" si="22"/>
        <v>0</v>
      </c>
      <c r="R20" s="42">
        <f t="shared" si="22"/>
        <v>0</v>
      </c>
      <c r="S20" s="43">
        <f t="shared" si="22"/>
        <v>0</v>
      </c>
      <c r="T20" s="47"/>
      <c r="U20" s="44"/>
      <c r="V20" s="44"/>
      <c r="W20" s="44"/>
      <c r="X20" s="44"/>
      <c r="AI20" s="44"/>
      <c r="AJ20" s="44"/>
      <c r="AK20" s="44"/>
      <c r="AL20" s="44"/>
    </row>
    <row r="21" spans="1:38" ht="15.75" customHeight="1">
      <c r="A21" s="243"/>
      <c r="B21" s="234"/>
      <c r="C21" s="234"/>
      <c r="D21" s="234"/>
      <c r="E21" s="234"/>
      <c r="F21" s="234"/>
      <c r="G21" s="233"/>
      <c r="H21" s="234"/>
      <c r="I21" s="234"/>
      <c r="J21" s="234"/>
      <c r="K21" s="234"/>
      <c r="L21" s="234"/>
      <c r="M21" s="234"/>
      <c r="N21" s="233"/>
      <c r="O21" s="234"/>
      <c r="P21" s="234"/>
      <c r="Q21" s="234"/>
      <c r="R21" s="234"/>
      <c r="S21" s="234"/>
      <c r="T21" s="47"/>
      <c r="U21" s="44"/>
      <c r="V21" s="44"/>
      <c r="W21" s="44"/>
      <c r="X21" s="44"/>
      <c r="AI21" s="44"/>
      <c r="AJ21" s="44"/>
      <c r="AK21" s="44"/>
      <c r="AL21" s="44"/>
    </row>
    <row r="22" spans="1:38" ht="15.75" customHeight="1">
      <c r="A22" s="38" t="s">
        <v>10</v>
      </c>
      <c r="B22" s="39" t="str">
        <f>$B$13</f>
        <v>Jan</v>
      </c>
      <c r="C22" s="39" t="str">
        <f>$C$13</f>
        <v>Feb</v>
      </c>
      <c r="D22" s="39" t="str">
        <f>$D$13</f>
        <v>Mar</v>
      </c>
      <c r="E22" s="39" t="str">
        <f>$E$13</f>
        <v>Q1</v>
      </c>
      <c r="F22" s="234"/>
      <c r="G22" s="235" t="s">
        <v>11</v>
      </c>
      <c r="H22" s="232"/>
      <c r="I22" s="39" t="str">
        <f>$B$13</f>
        <v>Jan</v>
      </c>
      <c r="J22" s="39" t="str">
        <f>$C$13</f>
        <v>Feb</v>
      </c>
      <c r="K22" s="39" t="str">
        <f>$D$13</f>
        <v>Mar</v>
      </c>
      <c r="L22" s="39" t="str">
        <f>$E$13</f>
        <v>Q1</v>
      </c>
      <c r="M22" s="234"/>
      <c r="N22" s="235" t="s">
        <v>12</v>
      </c>
      <c r="O22" s="232"/>
      <c r="P22" s="39" t="str">
        <f>$B$13</f>
        <v>Jan</v>
      </c>
      <c r="Q22" s="39" t="str">
        <f>$C$13</f>
        <v>Feb</v>
      </c>
      <c r="R22" s="39" t="str">
        <f>$D$13</f>
        <v>Mar</v>
      </c>
      <c r="S22" s="39" t="str">
        <f>$E$13</f>
        <v>Q1</v>
      </c>
      <c r="T22" s="92" t="s">
        <v>39</v>
      </c>
      <c r="U22" s="93" t="str">
        <f>$U$13</f>
        <v>Oct</v>
      </c>
      <c r="V22" s="93" t="str">
        <f>$V$13</f>
        <v>Nov</v>
      </c>
      <c r="W22" s="93" t="str">
        <f>$W$13</f>
        <v>Dec</v>
      </c>
      <c r="X22" s="94" t="str">
        <f>$X$13</f>
        <v>Q4</v>
      </c>
      <c r="Y22" s="95"/>
      <c r="Z22" s="96"/>
      <c r="AA22" s="101" t="s">
        <v>40</v>
      </c>
      <c r="AB22" s="98" t="str">
        <f>$U$13</f>
        <v>Oct</v>
      </c>
      <c r="AC22" s="98" t="str">
        <f>$V$13</f>
        <v>Nov</v>
      </c>
      <c r="AD22" s="98" t="str">
        <f>$W$13</f>
        <v>Dec</v>
      </c>
      <c r="AE22" s="99" t="str">
        <f>$X$13</f>
        <v>Q4</v>
      </c>
      <c r="AF22" s="95"/>
      <c r="AG22" s="100"/>
      <c r="AH22" s="101" t="s">
        <v>41</v>
      </c>
      <c r="AI22" s="98" t="str">
        <f>$U$13</f>
        <v>Oct</v>
      </c>
      <c r="AJ22" s="98" t="str">
        <f>$V$13</f>
        <v>Nov</v>
      </c>
      <c r="AK22" s="98" t="str">
        <f>$W$13</f>
        <v>Dec</v>
      </c>
      <c r="AL22" s="99" t="str">
        <f>$X$13</f>
        <v>Q4</v>
      </c>
    </row>
    <row r="23" spans="1:38" ht="15.75" customHeight="1">
      <c r="A23" s="40" t="s">
        <v>7</v>
      </c>
      <c r="B23" s="41">
        <f>COUNTIFS(Realtor!$C$24:$C$159,$A23,Realtor!$B$24:$B$159,B$2)</f>
        <v>0</v>
      </c>
      <c r="C23" s="41">
        <f>COUNTIFS(Realtor!$C$24:$C$159,$A23,Realtor!$B$24:$B$159,D$2)</f>
        <v>0</v>
      </c>
      <c r="D23" s="41">
        <f>COUNTIFS(Realtor!$C$24:$C$159,$A23,Realtor!$B$24:$B$159,F$2)</f>
        <v>0</v>
      </c>
      <c r="E23" s="41">
        <f t="shared" ref="E23:E28" si="23">+SUM(B23:D23)</f>
        <v>0</v>
      </c>
      <c r="F23" s="234"/>
      <c r="G23" s="231" t="s">
        <v>7</v>
      </c>
      <c r="H23" s="232"/>
      <c r="I23" s="41">
        <f>COUNTIFS(Accountant!$C$24:$C$159,$G23,Accountant!$B$24:$B$159,B$2)</f>
        <v>0</v>
      </c>
      <c r="J23" s="41">
        <f>COUNTIFS(Accountant!$C$24:$C$159,$G23,Accountant!$B$24:$B$159,D$2)</f>
        <v>0</v>
      </c>
      <c r="K23" s="41">
        <f>COUNTIFS(Accountant!$C$24:$C$159,$G23,Accountant!$B$24:$B$159,F$2)</f>
        <v>0</v>
      </c>
      <c r="L23" s="41">
        <f t="shared" ref="L23:L28" si="24">+SUM(I23:K23)</f>
        <v>0</v>
      </c>
      <c r="M23" s="234"/>
      <c r="N23" s="231" t="s">
        <v>7</v>
      </c>
      <c r="O23" s="232"/>
      <c r="P23" s="41">
        <f>COUNTIFS('Insurance Agent'!$C$24:$C$159,$N23,'Insurance Agent'!$B$24:$B$159,B$2)</f>
        <v>0</v>
      </c>
      <c r="Q23" s="41">
        <f>COUNTIFS('Insurance Agent'!$C$24:$C$159,$N23,'Insurance Agent'!$B$24:$B$159,D$2)</f>
        <v>0</v>
      </c>
      <c r="R23" s="41">
        <f>COUNTIFS('Insurance Agent'!$C$24:$C$159,$N23,'Insurance Agent'!$B$24:$B$159,F$2)</f>
        <v>0</v>
      </c>
      <c r="S23" s="41">
        <f t="shared" ref="S23:S28" si="25">+SUM(P23:R23)</f>
        <v>0</v>
      </c>
      <c r="T23" s="109" t="s">
        <v>26</v>
      </c>
      <c r="U23" s="103">
        <f>COUNTIFS(Realtor!$C$11:$C$146,$T23,Realtor!$B$11:$B$146,U$2)</f>
        <v>0</v>
      </c>
      <c r="V23" s="103">
        <f>COUNTIFS(Realtor!$C$11:$C$146,$T23,Realtor!$B$11:$B$146,W$2)</f>
        <v>0</v>
      </c>
      <c r="W23" s="103">
        <f>COUNTIFS(Realtor!$C$11:$C$146,$T23,Realtor!$B$11:$B$146,Y$2)</f>
        <v>0</v>
      </c>
      <c r="X23" s="104">
        <f t="shared" ref="X23:X28" si="26">+SUM(U23:W23)</f>
        <v>0</v>
      </c>
      <c r="Z23" s="257" t="s">
        <v>26</v>
      </c>
      <c r="AA23" s="234"/>
      <c r="AB23" s="106">
        <f>COUNTIFS(Accountant!$C$11:$C$146,$Z23,Accountant!$B$11:$B$146,U$2)</f>
        <v>0</v>
      </c>
      <c r="AC23" s="106">
        <f>COUNTIFS(Accountant!$C$11:$C$146,$Z23,Accountant!$B$11:$B$146,W$2)</f>
        <v>0</v>
      </c>
      <c r="AD23" s="106">
        <f>COUNTIFS(Accountant!$C$11:$C$146,$Z23,Accountant!$B$11:$B$146,Y$2)</f>
        <v>0</v>
      </c>
      <c r="AE23" s="107">
        <f t="shared" ref="AE23:AE28" si="27">+SUM(AB23:AD23)</f>
        <v>0</v>
      </c>
      <c r="AG23" s="257" t="s">
        <v>26</v>
      </c>
      <c r="AH23" s="234"/>
      <c r="AI23" s="103">
        <f>COUNTIFS('Insurance Agent'!$C$11:$C$145,$AG23,'Insurance Agent'!$B$11:$B$145,U$2)</f>
        <v>0</v>
      </c>
      <c r="AJ23" s="103">
        <f>COUNTIFS('Insurance Agent'!$C$11:$C$145,$AG23,'Insurance Agent'!$B$11:$B$145,W$2)</f>
        <v>0</v>
      </c>
      <c r="AK23" s="103">
        <f>COUNTIFS('Insurance Agent'!$C$11:$C$145,$AG23,'Insurance Agent'!$B$11:$B$145,Y$2)</f>
        <v>0</v>
      </c>
      <c r="AL23" s="108">
        <f t="shared" ref="AL23:AL27" si="28">+SUM(AI24:AK24)</f>
        <v>0</v>
      </c>
    </row>
    <row r="24" spans="1:38" ht="15.75" customHeight="1">
      <c r="A24" s="40" t="s">
        <v>8</v>
      </c>
      <c r="B24" s="41">
        <f>COUNTIFS(Realtor!$C$24:$C$159,$A24,Realtor!$B$24:$B$159,B$2)</f>
        <v>0</v>
      </c>
      <c r="C24" s="41">
        <f>COUNTIFS(Realtor!$C$24:$C$159,$A24,Realtor!$B$24:$B$159,D$2)</f>
        <v>0</v>
      </c>
      <c r="D24" s="41">
        <f>COUNTIFS(Realtor!$C$24:$C$159,$A24,Realtor!$B$24:$B$159,F$2)</f>
        <v>0</v>
      </c>
      <c r="E24" s="41">
        <f t="shared" si="23"/>
        <v>0</v>
      </c>
      <c r="F24" s="234"/>
      <c r="G24" s="231" t="s">
        <v>8</v>
      </c>
      <c r="H24" s="232"/>
      <c r="I24" s="41">
        <f>COUNTIFS(Accountant!$C$24:$C$159,$G24,Accountant!$B$24:$B$159,B$2)</f>
        <v>0</v>
      </c>
      <c r="J24" s="41">
        <f>COUNTIFS(Accountant!$C$24:$C$159,$G24,Accountant!$B$24:$B$159,D$2)</f>
        <v>0</v>
      </c>
      <c r="K24" s="41">
        <f>COUNTIFS(Accountant!$C$24:$C$159,$G24,Accountant!$B$24:$B$159,F$2)</f>
        <v>0</v>
      </c>
      <c r="L24" s="41">
        <f t="shared" si="24"/>
        <v>0</v>
      </c>
      <c r="M24" s="234"/>
      <c r="N24" s="231" t="s">
        <v>8</v>
      </c>
      <c r="O24" s="232"/>
      <c r="P24" s="41">
        <f>COUNTIFS('Insurance Agent'!$C$24:$C$159,$N24,'Insurance Agent'!$B$24:$B$159,B$2)</f>
        <v>0</v>
      </c>
      <c r="Q24" s="41">
        <f>COUNTIFS('Insurance Agent'!$C$24:$C$159,$N24,'Insurance Agent'!$B$24:$B$159,D$2)</f>
        <v>0</v>
      </c>
      <c r="R24" s="41">
        <f>COUNTIFS('Insurance Agent'!$C$24:$C$159,$N24,'Insurance Agent'!$B$24:$B$159,F$2)</f>
        <v>0</v>
      </c>
      <c r="S24" s="41">
        <f t="shared" si="25"/>
        <v>0</v>
      </c>
      <c r="T24" s="102" t="s">
        <v>27</v>
      </c>
      <c r="U24" s="103">
        <f>COUNTIFS(Realtor!$C$11:$C$146,$T24,Realtor!$B$11:$B$146,U$2)</f>
        <v>0</v>
      </c>
      <c r="V24" s="103">
        <f>COUNTIFS(Realtor!$C$11:$C$146,$T24,Realtor!$B$11:$B$146,W$2)</f>
        <v>0</v>
      </c>
      <c r="W24" s="103">
        <f>COUNTIFS(Realtor!$C$11:$C$146,$T24,Realtor!$B$11:$B$146,Y$2)</f>
        <v>0</v>
      </c>
      <c r="X24" s="104">
        <f t="shared" si="26"/>
        <v>0</v>
      </c>
      <c r="Z24" s="257" t="s">
        <v>27</v>
      </c>
      <c r="AA24" s="234"/>
      <c r="AB24" s="106">
        <f>COUNTIFS(Accountant!$C$11:$C$146,$Z24,Accountant!$B$11:$B$146,U$2)</f>
        <v>0</v>
      </c>
      <c r="AC24" s="106">
        <f>COUNTIFS(Accountant!$C$11:$C$146,$Z24,Accountant!$B$11:$B$146,W$2)</f>
        <v>0</v>
      </c>
      <c r="AD24" s="106">
        <f>COUNTIFS(Accountant!$C$11:$C$146,$Z24,Accountant!$B$11:$B$146,Y$2)</f>
        <v>0</v>
      </c>
      <c r="AE24" s="107">
        <f t="shared" si="27"/>
        <v>0</v>
      </c>
      <c r="AG24" s="257" t="s">
        <v>27</v>
      </c>
      <c r="AH24" s="234"/>
      <c r="AI24" s="103">
        <f>COUNTIFS('Insurance Agent'!$C$11:$C$145,$AG24,'Insurance Agent'!$B$11:$B$145,U$2)</f>
        <v>0</v>
      </c>
      <c r="AJ24" s="103">
        <f>COUNTIFS('Insurance Agent'!$C$11:$C$145,$AG24,'Insurance Agent'!$B$11:$B$145,W$2)</f>
        <v>0</v>
      </c>
      <c r="AK24" s="103">
        <f>COUNTIFS('Insurance Agent'!$C$11:$C$145,$AG24,'Insurance Agent'!$B$11:$B$145,Y$2)</f>
        <v>0</v>
      </c>
      <c r="AL24" s="108">
        <f t="shared" si="28"/>
        <v>0</v>
      </c>
    </row>
    <row r="25" spans="1:38" ht="15.75" customHeight="1">
      <c r="A25" s="40" t="s">
        <v>9</v>
      </c>
      <c r="B25" s="41">
        <f>COUNTIFS(Realtor!$C$24:$C$159,$A25,Realtor!$B$24:$B$159,B$2)</f>
        <v>0</v>
      </c>
      <c r="C25" s="41">
        <f>COUNTIFS(Realtor!$C$24:$C$159,$A25,Realtor!$B$24:$B$159,D$2)</f>
        <v>0</v>
      </c>
      <c r="D25" s="41">
        <f>COUNTIFS(Realtor!$C$24:$C$159,$A25,Realtor!$B$24:$B$159,F$2)</f>
        <v>0</v>
      </c>
      <c r="E25" s="41">
        <f t="shared" si="23"/>
        <v>0</v>
      </c>
      <c r="F25" s="234"/>
      <c r="G25" s="231" t="s">
        <v>9</v>
      </c>
      <c r="H25" s="232"/>
      <c r="I25" s="41">
        <f>COUNTIFS(Accountant!$C$24:$C$159,$G25,Accountant!$B$24:$B$159,B$2)</f>
        <v>0</v>
      </c>
      <c r="J25" s="41">
        <f>COUNTIFS(Accountant!$C$24:$C$159,$G25,Accountant!$B$24:$B$159,D$2)</f>
        <v>0</v>
      </c>
      <c r="K25" s="41">
        <f>COUNTIFS(Accountant!$C$24:$C$159,$G25,Accountant!$B$24:$B$159,F$2)</f>
        <v>0</v>
      </c>
      <c r="L25" s="41">
        <f t="shared" si="24"/>
        <v>0</v>
      </c>
      <c r="M25" s="234"/>
      <c r="N25" s="231" t="s">
        <v>9</v>
      </c>
      <c r="O25" s="232"/>
      <c r="P25" s="41">
        <f>COUNTIFS('Insurance Agent'!$C$24:$C$159,$N25,'Insurance Agent'!$B$24:$B$159,B$2)</f>
        <v>0</v>
      </c>
      <c r="Q25" s="41">
        <f>COUNTIFS('Insurance Agent'!$C$24:$C$159,$N25,'Insurance Agent'!$B$24:$B$159,D$2)</f>
        <v>0</v>
      </c>
      <c r="R25" s="41">
        <f>COUNTIFS('Insurance Agent'!$C$24:$C$159,$N25,'Insurance Agent'!$B$24:$B$159,F$2)</f>
        <v>0</v>
      </c>
      <c r="S25" s="41">
        <f t="shared" si="25"/>
        <v>0</v>
      </c>
      <c r="T25" s="102" t="s">
        <v>28</v>
      </c>
      <c r="U25" s="103">
        <f>COUNTIFS(Realtor!$C$11:$C$146,$T25,Realtor!$B$11:$B$146,U$2)</f>
        <v>0</v>
      </c>
      <c r="V25" s="103">
        <f>COUNTIFS(Realtor!$C$11:$C$146,$T25,Realtor!$B$11:$B$146,W$2)</f>
        <v>0</v>
      </c>
      <c r="W25" s="103">
        <f>COUNTIFS(Realtor!$C$11:$C$146,$T25,Realtor!$B$11:$B$146,Y$2)</f>
        <v>0</v>
      </c>
      <c r="X25" s="104">
        <f t="shared" si="26"/>
        <v>0</v>
      </c>
      <c r="Z25" s="258" t="s">
        <v>28</v>
      </c>
      <c r="AA25" s="234"/>
      <c r="AB25" s="106">
        <f>COUNTIFS(Accountant!$C$11:$C$146,$Z25,Accountant!$B$11:$B$146,U$2)</f>
        <v>0</v>
      </c>
      <c r="AC25" s="106">
        <f>COUNTIFS(Accountant!$C$11:$C$146,$Z25,Accountant!$B$11:$B$146,W$2)</f>
        <v>0</v>
      </c>
      <c r="AD25" s="106">
        <f>COUNTIFS(Accountant!$C$11:$C$146,$Z25,Accountant!$B$11:$B$146,Y$2)</f>
        <v>0</v>
      </c>
      <c r="AE25" s="107">
        <f t="shared" si="27"/>
        <v>0</v>
      </c>
      <c r="AG25" s="258" t="s">
        <v>28</v>
      </c>
      <c r="AH25" s="234"/>
      <c r="AI25" s="103">
        <f>COUNTIFS('Insurance Agent'!$C$11:$C$145,$AG25,'Insurance Agent'!$B$11:$B$145,U$2)</f>
        <v>0</v>
      </c>
      <c r="AJ25" s="103">
        <f>COUNTIFS('Insurance Agent'!$C$11:$C$145,$AG25,'Insurance Agent'!$B$11:$B$145,W$2)</f>
        <v>0</v>
      </c>
      <c r="AK25" s="103">
        <f>COUNTIFS('Insurance Agent'!$C$11:$C$145,$AG25,'Insurance Agent'!$B$11:$B$145,Y$2)</f>
        <v>0</v>
      </c>
      <c r="AL25" s="108">
        <f t="shared" si="28"/>
        <v>0</v>
      </c>
    </row>
    <row r="26" spans="1:38" ht="15.75" customHeight="1">
      <c r="A26" s="40" t="s">
        <v>11</v>
      </c>
      <c r="B26" s="41">
        <f>COUNTIFS(Realtor!$C$24:$C$159,$A26,Realtor!$B$24:$B$159,B$2)</f>
        <v>0</v>
      </c>
      <c r="C26" s="41">
        <f>COUNTIFS(Realtor!$C$24:$C$159,$A26,Realtor!$B$24:$B$159,D$2)</f>
        <v>0</v>
      </c>
      <c r="D26" s="41">
        <f>COUNTIFS(Realtor!$C$24:$C$159,$A26,Realtor!$B$24:$B$159,F$2)</f>
        <v>0</v>
      </c>
      <c r="E26" s="41">
        <f t="shared" si="23"/>
        <v>0</v>
      </c>
      <c r="F26" s="234"/>
      <c r="G26" s="231" t="s">
        <v>10</v>
      </c>
      <c r="H26" s="232"/>
      <c r="I26" s="41">
        <f>COUNTIFS(Accountant!$C$24:$C$159,$G26,Accountant!$B$24:$B$159,B$2)</f>
        <v>0</v>
      </c>
      <c r="J26" s="41">
        <f>COUNTIFS(Accountant!$C$24:$C$159,$G26,Accountant!$B$24:$B$159,D$2)</f>
        <v>0</v>
      </c>
      <c r="K26" s="41">
        <f>COUNTIFS(Accountant!$C$24:$C$159,$G26,Accountant!$B$24:$B$159,F$2)</f>
        <v>0</v>
      </c>
      <c r="L26" s="41">
        <f t="shared" si="24"/>
        <v>0</v>
      </c>
      <c r="M26" s="234"/>
      <c r="N26" s="231" t="s">
        <v>10</v>
      </c>
      <c r="O26" s="232"/>
      <c r="P26" s="41">
        <f>COUNTIFS('Insurance Agent'!$C$24:$C$159,$N26,'Insurance Agent'!$B$24:$B$159,B$2)</f>
        <v>0</v>
      </c>
      <c r="Q26" s="41">
        <f>COUNTIFS('Insurance Agent'!$C$24:$C$159,$N26,'Insurance Agent'!$B$24:$B$159,D$2)</f>
        <v>0</v>
      </c>
      <c r="R26" s="41">
        <f>COUNTIFS('Insurance Agent'!$C$24:$C$159,$N26,'Insurance Agent'!$B$24:$B$159,F$2)</f>
        <v>0</v>
      </c>
      <c r="S26" s="41">
        <f t="shared" si="25"/>
        <v>0</v>
      </c>
      <c r="T26" s="102" t="s">
        <v>30</v>
      </c>
      <c r="U26" s="103">
        <f>COUNTIFS(Realtor!$C$11:$C$146,$T26,Realtor!$B$11:$B$146,U$2)</f>
        <v>0</v>
      </c>
      <c r="V26" s="103">
        <f>COUNTIFS(Realtor!$C$11:$C$146,$T26,Realtor!$B$11:$B$146,W$2)</f>
        <v>0</v>
      </c>
      <c r="W26" s="103">
        <f>COUNTIFS(Realtor!$C$11:$C$146,$T26,Realtor!$B$11:$B$146,Y$2)</f>
        <v>0</v>
      </c>
      <c r="X26" s="104">
        <f t="shared" si="26"/>
        <v>0</v>
      </c>
      <c r="Z26" s="258" t="s">
        <v>29</v>
      </c>
      <c r="AA26" s="234"/>
      <c r="AB26" s="106">
        <f>COUNTIFS(Accountant!$C$11:$C$146,$Z26,Accountant!$B$11:$B$146,U$2)</f>
        <v>0</v>
      </c>
      <c r="AC26" s="106">
        <f>COUNTIFS(Accountant!$C$11:$C$146,$Z26,Accountant!$B$11:$B$146,W$2)</f>
        <v>0</v>
      </c>
      <c r="AD26" s="106">
        <f>COUNTIFS(Accountant!$C$11:$C$146,$Z26,Accountant!$B$11:$B$146,Y$2)</f>
        <v>0</v>
      </c>
      <c r="AE26" s="107">
        <f t="shared" si="27"/>
        <v>0</v>
      </c>
      <c r="AG26" s="258" t="s">
        <v>29</v>
      </c>
      <c r="AH26" s="234"/>
      <c r="AI26" s="103">
        <f>COUNTIFS('Insurance Agent'!$C$11:$C$145,$AG26,'Insurance Agent'!$B$11:$B$145,U$2)</f>
        <v>0</v>
      </c>
      <c r="AJ26" s="103">
        <f>COUNTIFS('Insurance Agent'!$C$11:$C$145,$AG26,'Insurance Agent'!$B$11:$B$145,W$2)</f>
        <v>0</v>
      </c>
      <c r="AK26" s="103">
        <f>COUNTIFS('Insurance Agent'!$C$11:$C$145,$AG26,'Insurance Agent'!$B$11:$B$145,Y$2)</f>
        <v>0</v>
      </c>
      <c r="AL26" s="108">
        <f t="shared" si="28"/>
        <v>0</v>
      </c>
    </row>
    <row r="27" spans="1:38" ht="15.75" customHeight="1">
      <c r="A27" s="40" t="s">
        <v>12</v>
      </c>
      <c r="B27" s="41">
        <f>COUNTIFS(Realtor!$C$24:$C$159,$A27,Realtor!$B$24:$B$159,B$2)</f>
        <v>0</v>
      </c>
      <c r="C27" s="41">
        <f>COUNTIFS(Realtor!$C$24:$C$159,$A27,Realtor!$B$24:$B$159,D$2)</f>
        <v>0</v>
      </c>
      <c r="D27" s="41">
        <f>COUNTIFS(Realtor!$C$24:$C$159,$A27,Realtor!$B$24:$B$159,F$2)</f>
        <v>0</v>
      </c>
      <c r="E27" s="41">
        <f t="shared" si="23"/>
        <v>0</v>
      </c>
      <c r="F27" s="234"/>
      <c r="G27" s="231" t="s">
        <v>12</v>
      </c>
      <c r="H27" s="232"/>
      <c r="I27" s="41">
        <f>COUNTIFS(Accountant!$C$24:$C$159,$G27,Accountant!$B$24:$B$159,B$2)</f>
        <v>0</v>
      </c>
      <c r="J27" s="41">
        <f>COUNTIFS(Accountant!$C$24:$C$159,$G27,Accountant!$B$24:$B$159,D$2)</f>
        <v>0</v>
      </c>
      <c r="K27" s="41">
        <f>COUNTIFS(Accountant!$C$24:$C$159,$G27,Accountant!$B$24:$B$159,F$2)</f>
        <v>0</v>
      </c>
      <c r="L27" s="41">
        <f t="shared" si="24"/>
        <v>0</v>
      </c>
      <c r="M27" s="234"/>
      <c r="N27" s="231" t="s">
        <v>11</v>
      </c>
      <c r="O27" s="232"/>
      <c r="P27" s="41">
        <f>COUNTIFS('Insurance Agent'!$C$24:$C$159,$N27,'Insurance Agent'!$B$24:$B$159,B$2)</f>
        <v>0</v>
      </c>
      <c r="Q27" s="41">
        <f>COUNTIFS('Insurance Agent'!$C$24:$C$159,$N27,'Insurance Agent'!$B$24:$B$159,D$2)</f>
        <v>0</v>
      </c>
      <c r="R27" s="41">
        <f>COUNTIFS('Insurance Agent'!$C$24:$C$159,$N27,'Insurance Agent'!$B$24:$B$159,F$2)</f>
        <v>0</v>
      </c>
      <c r="S27" s="41">
        <f t="shared" si="25"/>
        <v>0</v>
      </c>
      <c r="T27" s="102" t="s">
        <v>31</v>
      </c>
      <c r="U27" s="103">
        <f>COUNTIFS(Realtor!$C$11:$C$146,$T27,Realtor!$B$11:$B$146,U$2)</f>
        <v>0</v>
      </c>
      <c r="V27" s="103">
        <f>COUNTIFS(Realtor!$C$11:$C$146,$T27,Realtor!$B$11:$B$146,W$2)</f>
        <v>0</v>
      </c>
      <c r="W27" s="103">
        <f>COUNTIFS(Realtor!$C$11:$C$146,$T27,Realtor!$B$11:$B$146,Y$2)</f>
        <v>0</v>
      </c>
      <c r="X27" s="104">
        <f t="shared" si="26"/>
        <v>0</v>
      </c>
      <c r="Z27" s="257" t="s">
        <v>31</v>
      </c>
      <c r="AA27" s="234"/>
      <c r="AB27" s="106">
        <f>COUNTIFS(Accountant!$C$11:$C$146,$Z27,Accountant!$B$11:$B$146,U$2)</f>
        <v>0</v>
      </c>
      <c r="AC27" s="106">
        <f>COUNTIFS(Accountant!$C$11:$C$146,$Z27,Accountant!$B$11:$B$146,W$2)</f>
        <v>0</v>
      </c>
      <c r="AD27" s="106">
        <f>COUNTIFS(Accountant!$C$11:$C$146,$Z27,Accountant!$B$11:$B$146,Y$2)</f>
        <v>0</v>
      </c>
      <c r="AE27" s="107">
        <f t="shared" si="27"/>
        <v>0</v>
      </c>
      <c r="AG27" s="257" t="s">
        <v>30</v>
      </c>
      <c r="AH27" s="234"/>
      <c r="AI27" s="103">
        <f>COUNTIFS('Insurance Agent'!$C$11:$C$145,$AG27,'Insurance Agent'!$B$11:$B$145,U$2)</f>
        <v>0</v>
      </c>
      <c r="AJ27" s="103">
        <f>COUNTIFS('Insurance Agent'!$C$11:$C$145,$AG27,'Insurance Agent'!$B$11:$B$145,W$2)</f>
        <v>0</v>
      </c>
      <c r="AK27" s="103">
        <f>COUNTIFS('Insurance Agent'!$C$11:$C$145,$AG27,'Insurance Agent'!$B$11:$B$145,Y$2)</f>
        <v>0</v>
      </c>
      <c r="AL27" s="108">
        <f t="shared" si="28"/>
        <v>0</v>
      </c>
    </row>
    <row r="28" spans="1:38" ht="15.75" customHeight="1">
      <c r="A28" s="40" t="s">
        <v>18</v>
      </c>
      <c r="B28" s="41">
        <f>COUNTIFS(Realtor!$C$24:$C$159,$A28,Realtor!$B$24:$B$159,B$2)</f>
        <v>0</v>
      </c>
      <c r="C28" s="41">
        <f>COUNTIFS(Realtor!$C$24:$C$159,$A28,Realtor!$B$24:$B$159,D$2)</f>
        <v>0</v>
      </c>
      <c r="D28" s="41">
        <f>COUNTIFS(Realtor!$C$24:$C$159,$A28,Realtor!$B$24:$B$159,F$2)</f>
        <v>0</v>
      </c>
      <c r="E28" s="41">
        <f t="shared" si="23"/>
        <v>0</v>
      </c>
      <c r="F28" s="234"/>
      <c r="G28" s="231" t="s">
        <v>18</v>
      </c>
      <c r="H28" s="232"/>
      <c r="I28" s="41">
        <f>COUNTIFS(Accountant!$C$24:$C$159,$G28,Accountant!$B$24:$B$159,B$2)</f>
        <v>0</v>
      </c>
      <c r="J28" s="41">
        <f>COUNTIFS(Accountant!$C$24:$C$159,$G28,Accountant!$B$24:$B$159,D$2)</f>
        <v>0</v>
      </c>
      <c r="K28" s="41">
        <f>COUNTIFS(Accountant!$C$24:$C$159,$G28,Accountant!$B$24:$B$159,F$2)</f>
        <v>0</v>
      </c>
      <c r="L28" s="41">
        <f t="shared" si="24"/>
        <v>0</v>
      </c>
      <c r="M28" s="234"/>
      <c r="N28" s="231" t="s">
        <v>18</v>
      </c>
      <c r="O28" s="232"/>
      <c r="P28" s="41">
        <f>COUNTIFS('Insurance Agent'!$C$24:$C$159,$N28,'Insurance Agent'!$B$24:$B$159,B$2)</f>
        <v>0</v>
      </c>
      <c r="Q28" s="41">
        <f>COUNTIFS('Insurance Agent'!$C$24:$C$159,$N28,'Insurance Agent'!$B$24:$B$159,D$2)</f>
        <v>0</v>
      </c>
      <c r="R28" s="41">
        <f>COUNTIFS('Insurance Agent'!$C$24:$C$159,$N28,'Insurance Agent'!$B$24:$B$159,F$2)</f>
        <v>0</v>
      </c>
      <c r="S28" s="41">
        <f t="shared" si="25"/>
        <v>0</v>
      </c>
      <c r="T28" s="117" t="s">
        <v>32</v>
      </c>
      <c r="U28" s="103">
        <f>COUNTIFS(Realtor!$C$11:$C$146,$T28,Realtor!$B$11:$B$146,U$2)</f>
        <v>0</v>
      </c>
      <c r="V28" s="103">
        <f>COUNTIFS(Realtor!$C$11:$C$146,$T28,Realtor!$B$11:$B$146,W$2)</f>
        <v>0</v>
      </c>
      <c r="W28" s="103">
        <f>COUNTIFS(Realtor!$C$11:$C$146,$T28,Realtor!$B$11:$B$146,Y$2)</f>
        <v>0</v>
      </c>
      <c r="X28" s="111">
        <f t="shared" si="26"/>
        <v>0</v>
      </c>
      <c r="Z28" s="268" t="s">
        <v>32</v>
      </c>
      <c r="AA28" s="269"/>
      <c r="AB28" s="113">
        <f>COUNTIFS(Accountant!$C$11:$C$146,$Z28,Accountant!$B$11:$B$146,U$2)</f>
        <v>0</v>
      </c>
      <c r="AC28" s="113">
        <f>COUNTIFS(Accountant!$C$11:$C$146,$Z28,Accountant!$B$11:$B$146,W$2)</f>
        <v>0</v>
      </c>
      <c r="AD28" s="113">
        <f>COUNTIFS(Accountant!$C$11:$C$146,$Z28,Accountant!$B$11:$B$146,Y$2)</f>
        <v>0</v>
      </c>
      <c r="AE28" s="114">
        <f t="shared" si="27"/>
        <v>0</v>
      </c>
      <c r="AG28" s="268" t="s">
        <v>32</v>
      </c>
      <c r="AH28" s="269"/>
      <c r="AI28" s="115">
        <f>COUNTIFS('Insurance Agent'!$C$11:$C$145,$AG28,'Insurance Agent'!$B$11:$B$145,U$2)</f>
        <v>0</v>
      </c>
      <c r="AJ28" s="115">
        <f>COUNTIFS('Insurance Agent'!$C$11:$C$145,$AG28,'Insurance Agent'!$B$11:$B$145,W$2)</f>
        <v>0</v>
      </c>
      <c r="AK28" s="115">
        <f>COUNTIFS('Insurance Agent'!$C$11:$C$145,$AG28,'Insurance Agent'!$B$11:$B$145,Y$2)</f>
        <v>0</v>
      </c>
      <c r="AL28" s="116">
        <f>+SUM(AH29:AJ29)</f>
        <v>0</v>
      </c>
    </row>
    <row r="29" spans="1:38" ht="15.75" customHeight="1">
      <c r="A29" s="42" t="s">
        <v>14</v>
      </c>
      <c r="B29" s="42">
        <f t="shared" ref="B29:E29" si="29">SUM(B23:B28)</f>
        <v>0</v>
      </c>
      <c r="C29" s="42">
        <f t="shared" si="29"/>
        <v>0</v>
      </c>
      <c r="D29" s="42">
        <f t="shared" si="29"/>
        <v>0</v>
      </c>
      <c r="E29" s="42">
        <f t="shared" si="29"/>
        <v>0</v>
      </c>
      <c r="F29" s="234"/>
      <c r="G29" s="237" t="s">
        <v>14</v>
      </c>
      <c r="H29" s="234"/>
      <c r="I29" s="42">
        <f t="shared" ref="I29:L29" si="30">SUM(I23:I28)</f>
        <v>0</v>
      </c>
      <c r="J29" s="42">
        <f t="shared" si="30"/>
        <v>0</v>
      </c>
      <c r="K29" s="42">
        <f t="shared" si="30"/>
        <v>0</v>
      </c>
      <c r="L29" s="42">
        <f t="shared" si="30"/>
        <v>0</v>
      </c>
      <c r="M29" s="234"/>
      <c r="N29" s="237" t="s">
        <v>14</v>
      </c>
      <c r="O29" s="234"/>
      <c r="P29" s="42">
        <f t="shared" ref="P29:S29" si="31">SUM(P23:P28)</f>
        <v>0</v>
      </c>
      <c r="Q29" s="42">
        <f t="shared" si="31"/>
        <v>0</v>
      </c>
      <c r="R29" s="42">
        <f t="shared" si="31"/>
        <v>0</v>
      </c>
      <c r="S29" s="42">
        <f t="shared" si="31"/>
        <v>0</v>
      </c>
      <c r="T29" s="118"/>
      <c r="U29" s="42"/>
      <c r="V29" s="42"/>
      <c r="W29" s="42"/>
      <c r="X29" s="42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</row>
    <row r="30" spans="1:38" ht="15.75" customHeight="1">
      <c r="A30" s="243"/>
      <c r="B30" s="234"/>
      <c r="C30" s="234"/>
      <c r="D30" s="234"/>
      <c r="E30" s="234"/>
      <c r="F30" s="234"/>
      <c r="G30" s="233"/>
      <c r="H30" s="234"/>
      <c r="I30" s="234"/>
      <c r="J30" s="234"/>
      <c r="K30" s="234"/>
      <c r="L30" s="234"/>
      <c r="M30" s="234"/>
      <c r="N30" s="233"/>
      <c r="O30" s="234"/>
      <c r="P30" s="234"/>
      <c r="Q30" s="234"/>
      <c r="R30" s="234"/>
      <c r="S30" s="234"/>
      <c r="T30" s="47"/>
      <c r="U30" s="44"/>
      <c r="V30" s="44"/>
      <c r="W30" s="44"/>
      <c r="X30" s="44"/>
    </row>
    <row r="31" spans="1:38" ht="15.75" customHeight="1">
      <c r="A31" s="38" t="s">
        <v>18</v>
      </c>
      <c r="B31" s="39" t="str">
        <f>$B$13</f>
        <v>Jan</v>
      </c>
      <c r="C31" s="39" t="str">
        <f>$C$13</f>
        <v>Feb</v>
      </c>
      <c r="D31" s="39" t="str">
        <f>$D$13</f>
        <v>Mar</v>
      </c>
      <c r="E31" s="39" t="str">
        <f>$E$13</f>
        <v>Q1</v>
      </c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120" t="s">
        <v>42</v>
      </c>
      <c r="U31" s="93" t="str">
        <f>$U$13</f>
        <v>Oct</v>
      </c>
      <c r="V31" s="93" t="str">
        <f>$V$13</f>
        <v>Nov</v>
      </c>
      <c r="W31" s="93" t="str">
        <f>$W$13</f>
        <v>Dec</v>
      </c>
      <c r="X31" s="94" t="str">
        <f>$X$13</f>
        <v>Q4</v>
      </c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</row>
    <row r="32" spans="1:38" ht="15.75" customHeight="1">
      <c r="A32" s="40" t="s">
        <v>7</v>
      </c>
      <c r="B32" s="41">
        <f>COUNTIFS('RE Attorney'!$C$24:$C$159,$A32,'RE Attorney'!$B$24:$B$159,B$2)</f>
        <v>0</v>
      </c>
      <c r="C32" s="41">
        <f>COUNTIFS('RE Attorney'!$C$24:$C$159,$A32,'RE Attorney'!$B$24:$B$159,D$2)</f>
        <v>0</v>
      </c>
      <c r="D32" s="41">
        <f>COUNTIFS('RE Attorney'!$C$24:$C$159,$A32,'RE Attorney'!$B$24:$B$159,F$2)</f>
        <v>0</v>
      </c>
      <c r="E32" s="41">
        <f t="shared" ref="E32:E37" si="32">+SUM(B32:D32)</f>
        <v>0</v>
      </c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121" t="s">
        <v>26</v>
      </c>
      <c r="U32" s="103">
        <f>COUNTIFS('RE Attorney'!$C$11:$C$159,$T32,'RE Attorney'!$B$11:$B$159,U$2)</f>
        <v>0</v>
      </c>
      <c r="V32" s="103">
        <f>COUNTIFS('RE Attorney'!$C$11:$C$159,$T32,'RE Attorney'!$B$11:$B$159,W$2)</f>
        <v>0</v>
      </c>
      <c r="W32" s="103">
        <f>COUNTIFS('RE Attorney'!$C$11:$C$159,$T32,'RE Attorney'!$B$11:$B$159,Y$2)</f>
        <v>0</v>
      </c>
      <c r="X32" s="104">
        <f t="shared" ref="X32:X37" si="33">+SUM(U32:W32)</f>
        <v>0</v>
      </c>
    </row>
    <row r="33" spans="1:38" ht="15.75" customHeight="1">
      <c r="A33" s="40" t="s">
        <v>8</v>
      </c>
      <c r="B33" s="41">
        <f>COUNTIFS('RE Attorney'!$C$24:$C$159,$A33,'RE Attorney'!$B$24:$B$159,B$2)</f>
        <v>0</v>
      </c>
      <c r="C33" s="41">
        <f>COUNTIFS('RE Attorney'!$C$24:$C$159,$A33,'RE Attorney'!$B$24:$B$159,D$2)</f>
        <v>0</v>
      </c>
      <c r="D33" s="41">
        <f>COUNTIFS('RE Attorney'!$C$24:$C$159,$A33,'RE Attorney'!$B$24:$B$159,F$2)</f>
        <v>0</v>
      </c>
      <c r="E33" s="41">
        <f t="shared" si="32"/>
        <v>0</v>
      </c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121" t="s">
        <v>27</v>
      </c>
      <c r="U33" s="103">
        <f>COUNTIFS('RE Attorney'!$C$11:$C$159,$T33,'RE Attorney'!$B$11:$B$159,U$2)</f>
        <v>0</v>
      </c>
      <c r="V33" s="103">
        <f>COUNTIFS('RE Attorney'!$C$11:$C$159,$T33,'RE Attorney'!$B$11:$B$159,W$2)</f>
        <v>0</v>
      </c>
      <c r="W33" s="103">
        <f>COUNTIFS('RE Attorney'!$C$11:$C$159,$T33,'RE Attorney'!$B$11:$B$159,Y$2)</f>
        <v>0</v>
      </c>
      <c r="X33" s="104">
        <f t="shared" si="33"/>
        <v>0</v>
      </c>
    </row>
    <row r="34" spans="1:38" ht="15.75" customHeight="1">
      <c r="A34" s="40" t="s">
        <v>9</v>
      </c>
      <c r="B34" s="41">
        <f>COUNTIFS('RE Attorney'!$C$24:$C$159,$A34,'RE Attorney'!$B$24:$B$159,B$2)</f>
        <v>0</v>
      </c>
      <c r="C34" s="41">
        <f>COUNTIFS('RE Attorney'!$C$24:$C$159,$A34,'RE Attorney'!$B$24:$B$159,D$2)</f>
        <v>0</v>
      </c>
      <c r="D34" s="41">
        <f>COUNTIFS('RE Attorney'!$C$24:$C$159,$A34,'RE Attorney'!$B$24:$B$159,F$2)</f>
        <v>0</v>
      </c>
      <c r="E34" s="41">
        <f t="shared" si="32"/>
        <v>0</v>
      </c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122" t="s">
        <v>28</v>
      </c>
      <c r="U34" s="103">
        <f>COUNTIFS('RE Attorney'!$C$11:$C$159,$T34,'RE Attorney'!$B$11:$B$159,U$2)</f>
        <v>0</v>
      </c>
      <c r="V34" s="103">
        <f>COUNTIFS('RE Attorney'!$C$11:$C$159,$T34,'RE Attorney'!$B$11:$B$159,W$2)</f>
        <v>0</v>
      </c>
      <c r="W34" s="103">
        <f>COUNTIFS('RE Attorney'!$C$11:$C$159,$T34,'RE Attorney'!$B$11:$B$159,Y$2)</f>
        <v>0</v>
      </c>
      <c r="X34" s="104">
        <f t="shared" si="33"/>
        <v>0</v>
      </c>
    </row>
    <row r="35" spans="1:38" ht="15.75" customHeight="1">
      <c r="A35" s="40" t="s">
        <v>10</v>
      </c>
      <c r="B35" s="41">
        <f>COUNTIFS('RE Attorney'!$C$24:$C$159,$A35,'RE Attorney'!$B$24:$B$159,B$2)</f>
        <v>0</v>
      </c>
      <c r="C35" s="41">
        <f>COUNTIFS('RE Attorney'!$C$24:$C$159,$A35,'RE Attorney'!$B$24:$B$159,D$2)</f>
        <v>0</v>
      </c>
      <c r="D35" s="41">
        <f>COUNTIFS('RE Attorney'!$C$24:$C$159,$A35,'RE Attorney'!$B$24:$B$159,F$2)</f>
        <v>0</v>
      </c>
      <c r="E35" s="41">
        <f t="shared" si="32"/>
        <v>0</v>
      </c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121" t="s">
        <v>29</v>
      </c>
      <c r="U35" s="103">
        <f>COUNTIFS('RE Attorney'!$C$11:$C$159,$T35,'RE Attorney'!$B$11:$B$159,U$2)</f>
        <v>0</v>
      </c>
      <c r="V35" s="103">
        <f>COUNTIFS('RE Attorney'!$C$11:$C$159,$T35,'RE Attorney'!$B$11:$B$159,W$2)</f>
        <v>0</v>
      </c>
      <c r="W35" s="103">
        <f>COUNTIFS('RE Attorney'!$C$11:$C$159,$T35,'RE Attorney'!$B$11:$B$159,Y$2)</f>
        <v>0</v>
      </c>
      <c r="X35" s="104">
        <f t="shared" si="33"/>
        <v>0</v>
      </c>
    </row>
    <row r="36" spans="1:38" ht="15.75" customHeight="1">
      <c r="A36" s="40" t="s">
        <v>11</v>
      </c>
      <c r="B36" s="41">
        <f>COUNTIFS('RE Attorney'!$C$24:$C$159,$A36,'RE Attorney'!$B$24:$B$159,B$2)</f>
        <v>0</v>
      </c>
      <c r="C36" s="41">
        <f>COUNTIFS('RE Attorney'!$C$24:$C$159,$A36,'RE Attorney'!$B$24:$B$159,D$2)</f>
        <v>0</v>
      </c>
      <c r="D36" s="41">
        <f>COUNTIFS('RE Attorney'!$C$24:$C$159,$A36,'RE Attorney'!$B$24:$B$159,F$2)</f>
        <v>0</v>
      </c>
      <c r="E36" s="41">
        <f t="shared" si="32"/>
        <v>0</v>
      </c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121" t="s">
        <v>30</v>
      </c>
      <c r="U36" s="103">
        <f>COUNTIFS('RE Attorney'!$C$11:$C$159,$T36,'RE Attorney'!$B$11:$B$159,U$2)</f>
        <v>0</v>
      </c>
      <c r="V36" s="103">
        <f>COUNTIFS('RE Attorney'!$C$11:$C$159,$T36,'RE Attorney'!$B$11:$B$159,W$2)</f>
        <v>0</v>
      </c>
      <c r="W36" s="103">
        <f>COUNTIFS('RE Attorney'!$C$11:$C$159,$T36,'RE Attorney'!$B$11:$B$159,Y$2)</f>
        <v>0</v>
      </c>
      <c r="X36" s="104">
        <f t="shared" si="33"/>
        <v>0</v>
      </c>
    </row>
    <row r="37" spans="1:38" ht="15.75" customHeight="1">
      <c r="A37" s="40" t="s">
        <v>12</v>
      </c>
      <c r="B37" s="41">
        <f>COUNTIFS('RE Attorney'!$C$24:$C$159,$A37,'RE Attorney'!$B$24:$B$159,B$2)</f>
        <v>0</v>
      </c>
      <c r="C37" s="41">
        <f>COUNTIFS('RE Attorney'!$C$24:$C$159,$A37,'RE Attorney'!$B$24:$B$159,D$2)</f>
        <v>0</v>
      </c>
      <c r="D37" s="41">
        <f>COUNTIFS('RE Attorney'!$C$24:$C$159,$A37,'RE Attorney'!$B$24:$B$159,F$2)</f>
        <v>0</v>
      </c>
      <c r="E37" s="41">
        <f t="shared" si="32"/>
        <v>0</v>
      </c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123" t="s">
        <v>31</v>
      </c>
      <c r="U37" s="103">
        <f>COUNTIFS('RE Attorney'!$C$11:$C$159,$T37,'RE Attorney'!$B$11:$B$159,U$2)</f>
        <v>0</v>
      </c>
      <c r="V37" s="103">
        <f>COUNTIFS('RE Attorney'!$C$11:$C$159,$T37,'RE Attorney'!$B$11:$B$159,W$2)</f>
        <v>0</v>
      </c>
      <c r="W37" s="103">
        <f>COUNTIFS('RE Attorney'!$C$11:$C$159,$T37,'RE Attorney'!$B$11:$B$159,Y$2)</f>
        <v>0</v>
      </c>
      <c r="X37" s="111">
        <f t="shared" si="33"/>
        <v>0</v>
      </c>
    </row>
    <row r="38" spans="1:38" ht="15.75" customHeight="1">
      <c r="A38" s="42" t="s">
        <v>14</v>
      </c>
      <c r="B38" s="42">
        <f t="shared" ref="B38:E38" si="34">SUM(B32:B37)</f>
        <v>0</v>
      </c>
      <c r="C38" s="42">
        <f t="shared" si="34"/>
        <v>0</v>
      </c>
      <c r="D38" s="42">
        <f t="shared" si="34"/>
        <v>0</v>
      </c>
      <c r="E38" s="42">
        <f t="shared" si="34"/>
        <v>0</v>
      </c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118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</row>
    <row r="39" spans="1:38" ht="15.75" customHeight="1">
      <c r="A39" s="243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47"/>
    </row>
    <row r="40" spans="1:38" ht="15.75" customHeight="1">
      <c r="A40" s="238" t="s">
        <v>19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70" t="s">
        <v>19</v>
      </c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</row>
    <row r="41" spans="1:38" ht="15.75" customHeight="1">
      <c r="A41" s="38" t="s">
        <v>7</v>
      </c>
      <c r="B41" s="39" t="str">
        <f>$B$13</f>
        <v>Jan</v>
      </c>
      <c r="C41" s="39" t="str">
        <f>$C$13</f>
        <v>Feb</v>
      </c>
      <c r="D41" s="39" t="str">
        <f>$D$13</f>
        <v>Mar</v>
      </c>
      <c r="E41" s="39" t="str">
        <f>$E$13</f>
        <v>Q1</v>
      </c>
      <c r="F41" s="243"/>
      <c r="G41" s="235" t="s">
        <v>8</v>
      </c>
      <c r="H41" s="232"/>
      <c r="I41" s="39" t="str">
        <f>$B$13</f>
        <v>Jan</v>
      </c>
      <c r="J41" s="39" t="str">
        <f>$C$13</f>
        <v>Feb</v>
      </c>
      <c r="K41" s="39" t="str">
        <f>$D$13</f>
        <v>Mar</v>
      </c>
      <c r="L41" s="39" t="str">
        <f>$E$13</f>
        <v>Q1</v>
      </c>
      <c r="M41" s="243"/>
      <c r="N41" s="235" t="s">
        <v>9</v>
      </c>
      <c r="O41" s="232"/>
      <c r="P41" s="39" t="str">
        <f>$B$13</f>
        <v>Jan</v>
      </c>
      <c r="Q41" s="39" t="str">
        <f>$C$13</f>
        <v>Feb</v>
      </c>
      <c r="R41" s="39" t="str">
        <f>$D$13</f>
        <v>Mar</v>
      </c>
      <c r="S41" s="39" t="str">
        <f>$E$13</f>
        <v>Q1</v>
      </c>
      <c r="T41" s="101" t="s">
        <v>36</v>
      </c>
      <c r="U41" s="98" t="str">
        <f>$U$13</f>
        <v>Oct</v>
      </c>
      <c r="V41" s="98" t="str">
        <f>$V$13</f>
        <v>Nov</v>
      </c>
      <c r="W41" s="98" t="str">
        <f>$W$13</f>
        <v>Dec</v>
      </c>
      <c r="X41" s="99" t="str">
        <f>$X$13</f>
        <v>Q4</v>
      </c>
      <c r="Y41" s="95"/>
      <c r="Z41" s="96"/>
      <c r="AA41" s="124" t="s">
        <v>37</v>
      </c>
      <c r="AB41" s="98" t="str">
        <f>$U$13</f>
        <v>Oct</v>
      </c>
      <c r="AC41" s="98" t="str">
        <f>$V$13</f>
        <v>Nov</v>
      </c>
      <c r="AD41" s="98" t="str">
        <f>$W$13</f>
        <v>Dec</v>
      </c>
      <c r="AE41" s="99" t="str">
        <f>$X$13</f>
        <v>Q4</v>
      </c>
      <c r="AF41" s="95"/>
      <c r="AG41" s="100"/>
      <c r="AH41" s="101" t="s">
        <v>38</v>
      </c>
      <c r="AI41" s="98" t="str">
        <f>$U$13</f>
        <v>Oct</v>
      </c>
      <c r="AJ41" s="98" t="str">
        <f>$V$13</f>
        <v>Nov</v>
      </c>
      <c r="AK41" s="98" t="str">
        <f>$W$13</f>
        <v>Dec</v>
      </c>
      <c r="AL41" s="99" t="str">
        <f>$X$13</f>
        <v>Q4</v>
      </c>
    </row>
    <row r="42" spans="1:38" ht="15.75" customHeight="1">
      <c r="A42" s="40" t="s">
        <v>8</v>
      </c>
      <c r="B42" s="41">
        <f>COUNTIFS('Mortgage Originator'!$B$24:$B$159,B$2,'Mortgage Originator'!$G$24:$G$159,$A42)</f>
        <v>0</v>
      </c>
      <c r="C42" s="41">
        <f>COUNTIFS('Mortgage Originator'!$B$24:$B$159,D$2,'Mortgage Originator'!$G$24:$G$159,$A42)</f>
        <v>0</v>
      </c>
      <c r="D42" s="41">
        <f>COUNTIFS('Mortgage Originator'!$B$24:$B$159,F$2,'Mortgage Originator'!$G$24:$G$159,$A42)</f>
        <v>0</v>
      </c>
      <c r="E42" s="41">
        <f t="shared" ref="E42:E47" si="35">B42+C42+D42</f>
        <v>0</v>
      </c>
      <c r="F42" s="234"/>
      <c r="G42" s="231" t="s">
        <v>7</v>
      </c>
      <c r="H42" s="232"/>
      <c r="I42" s="41">
        <f>COUNTIFS('Estate Planning'!$B$24:$B$159,B$2,'Estate Planning'!$G$24:$G$159,$G42)</f>
        <v>0</v>
      </c>
      <c r="J42" s="41">
        <f>COUNTIFS('Estate Planning'!$B$24:$B$159,D$2,'Estate Planning'!$G$24:$G$159,$G42)</f>
        <v>0</v>
      </c>
      <c r="K42" s="41">
        <f>COUNTIFS('Estate Planning'!$B$24:$B$159,F$2,'Estate Planning'!$G$24:$G$159,$G42)</f>
        <v>0</v>
      </c>
      <c r="L42" s="41">
        <f t="shared" ref="L42:L47" si="36">I42+J42+K42</f>
        <v>0</v>
      </c>
      <c r="M42" s="234"/>
      <c r="N42" s="231" t="s">
        <v>7</v>
      </c>
      <c r="O42" s="232"/>
      <c r="P42" s="41">
        <f>COUNTIFS('Financial Advisor'!$B$24:$B$162,B$2,'Financial Advisor'!$G$24:$G$162,$N42)</f>
        <v>0</v>
      </c>
      <c r="Q42" s="41">
        <f>COUNTIFS('Financial Advisor'!$B$24:$B$162,D$2,'Financial Advisor'!$G$24:$G$162,$N42)</f>
        <v>0</v>
      </c>
      <c r="R42" s="41">
        <f>COUNTIFS('Financial Advisor'!$B$24:$B$162,F$2,'Financial Advisor'!$G$24:$G$162,$N42)</f>
        <v>0</v>
      </c>
      <c r="S42" s="41">
        <f t="shared" ref="S42:S47" si="37">P42+Q42+R42</f>
        <v>0</v>
      </c>
      <c r="T42" s="102" t="s">
        <v>27</v>
      </c>
      <c r="U42" s="103">
        <f>COUNTIFS('Mortgage Originator'!$B$24:$B$159,U$2,'Mortgage Originator'!$G$24:$G$159,$T42)</f>
        <v>0</v>
      </c>
      <c r="V42" s="103">
        <f>COUNTIFS('Mortgage Originator'!$B$24:$B$159,W$2,'Mortgage Originator'!$G$24:$G$159,$T42)</f>
        <v>0</v>
      </c>
      <c r="W42" s="103">
        <f>COUNTIFS('Mortgage Originator'!$B$24:$B$159,Y$2,'Mortgage Originator'!$G$24:$G$159,$T42)</f>
        <v>0</v>
      </c>
      <c r="X42" s="108">
        <f t="shared" ref="X42:X47" si="38">U42+V42+W42</f>
        <v>0</v>
      </c>
      <c r="Z42" s="271" t="s">
        <v>26</v>
      </c>
      <c r="AA42" s="234"/>
      <c r="AB42" s="103">
        <f>COUNTIFS('Estate Planning'!$B$11:$B$146,U$2,'Estate Planning'!$G$11:$G$146,$Z42)</f>
        <v>0</v>
      </c>
      <c r="AC42" s="103">
        <f>COUNTIFS('Estate Planning'!$B$11:$B$146,W$2,'Estate Planning'!$G$11:$G$146,$Z42)</f>
        <v>0</v>
      </c>
      <c r="AD42" s="103">
        <f>COUNTIFS('Estate Planning'!$B$11:$B$146,Y$2,'Estate Planning'!$G$11:$G$146,$Z42)</f>
        <v>0</v>
      </c>
      <c r="AE42" s="108">
        <f t="shared" ref="AE42:AE47" si="39">AB42+AC42+AD42</f>
        <v>0</v>
      </c>
      <c r="AG42" s="257" t="s">
        <v>26</v>
      </c>
      <c r="AH42" s="234"/>
      <c r="AI42" s="103">
        <f>COUNTIFS('Financial Advisor'!$B$11:$B$149,U$2,'Financial Advisor'!$G$11:$G$149,$AG42)</f>
        <v>0</v>
      </c>
      <c r="AJ42" s="103">
        <f>COUNTIFS('Financial Advisor'!$B$11:$B$149,W$2,'Financial Advisor'!$G$11:$G$149,$AG42)</f>
        <v>0</v>
      </c>
      <c r="AK42" s="103">
        <f>COUNTIFS('Financial Advisor'!$B$11:$B$149,Y$2,'Financial Advisor'!$G$11:$G$149,$AG42)</f>
        <v>0</v>
      </c>
      <c r="AL42" s="108">
        <f t="shared" ref="AL42:AL47" si="40">AI42+AJ42+AK42</f>
        <v>0</v>
      </c>
    </row>
    <row r="43" spans="1:38" ht="15.75" customHeight="1">
      <c r="A43" s="40" t="s">
        <v>9</v>
      </c>
      <c r="B43" s="41">
        <f>COUNTIFS('Mortgage Originator'!$B$24:$B$159,B$2,'Mortgage Originator'!$G$24:$G$159,$A43)</f>
        <v>0</v>
      </c>
      <c r="C43" s="41">
        <f>COUNTIFS('Mortgage Originator'!$B$24:$B$159,D$2,'Mortgage Originator'!$G$24:$G$159,$A43)</f>
        <v>0</v>
      </c>
      <c r="D43" s="41">
        <f>COUNTIFS('Mortgage Originator'!$B$24:$B$159,F$2,'Mortgage Originator'!$G$24:$G$159,$A43)</f>
        <v>0</v>
      </c>
      <c r="E43" s="41">
        <f t="shared" si="35"/>
        <v>0</v>
      </c>
      <c r="F43" s="234"/>
      <c r="G43" s="231" t="s">
        <v>9</v>
      </c>
      <c r="H43" s="232"/>
      <c r="I43" s="41">
        <f>COUNTIFS('Estate Planning'!$B$24:$B$159,B$2,'Estate Planning'!$G$24:$G$159,$G43)</f>
        <v>0</v>
      </c>
      <c r="J43" s="41">
        <f>COUNTIFS('Estate Planning'!$B$24:$B$159,D$2,'Estate Planning'!$G$24:$G$159,$G43)</f>
        <v>0</v>
      </c>
      <c r="K43" s="41">
        <f>COUNTIFS('Estate Planning'!$B$24:$B$159,F$2,'Estate Planning'!$G$24:$G$159,$G43)</f>
        <v>0</v>
      </c>
      <c r="L43" s="41">
        <f t="shared" si="36"/>
        <v>0</v>
      </c>
      <c r="M43" s="234"/>
      <c r="N43" s="231" t="s">
        <v>8</v>
      </c>
      <c r="O43" s="232"/>
      <c r="P43" s="41">
        <f>COUNTIFS('Financial Advisor'!$B$24:$B$162,B$2,'Financial Advisor'!$G$24:$G$162,$N43)</f>
        <v>0</v>
      </c>
      <c r="Q43" s="41">
        <f>COUNTIFS('Financial Advisor'!$B$24:$B$162,D$2,'Financial Advisor'!$G$24:$G$162,$N43)</f>
        <v>0</v>
      </c>
      <c r="R43" s="41">
        <f>COUNTIFS('Financial Advisor'!$B$24:$B$162,F$2,'Financial Advisor'!$G$24:$G$162,$N43)</f>
        <v>0</v>
      </c>
      <c r="S43" s="41">
        <f t="shared" si="37"/>
        <v>0</v>
      </c>
      <c r="T43" s="102" t="s">
        <v>28</v>
      </c>
      <c r="U43" s="103">
        <f>COUNTIFS('Mortgage Originator'!$B$24:$B$159,U$2,'Mortgage Originator'!$G$24:$G$159,$T43)</f>
        <v>0</v>
      </c>
      <c r="V43" s="103">
        <f>COUNTIFS('Mortgage Originator'!$B$24:$B$159,W$2,'Mortgage Originator'!$G$24:$G$159,$T43)</f>
        <v>0</v>
      </c>
      <c r="W43" s="103">
        <f>COUNTIFS('Mortgage Originator'!$B$24:$B$159,Y$2,'Mortgage Originator'!$G$24:$G$159,$T43)</f>
        <v>0</v>
      </c>
      <c r="X43" s="108">
        <f t="shared" si="38"/>
        <v>0</v>
      </c>
      <c r="Z43" s="257" t="s">
        <v>28</v>
      </c>
      <c r="AA43" s="234"/>
      <c r="AB43" s="103">
        <f>COUNTIFS('Estate Planning'!$B$11:$B$146,U$2,'Estate Planning'!$G$11:$G$146,$Z43)</f>
        <v>0</v>
      </c>
      <c r="AC43" s="103">
        <f>COUNTIFS('Estate Planning'!$B$11:$B$146,W$2,'Estate Planning'!$G$11:$G$146,$Z43)</f>
        <v>0</v>
      </c>
      <c r="AD43" s="103">
        <f>COUNTIFS('Estate Planning'!$B$11:$B$146,Y$2,'Estate Planning'!$G$11:$G$146,$Z43)</f>
        <v>0</v>
      </c>
      <c r="AE43" s="108">
        <f t="shared" si="39"/>
        <v>0</v>
      </c>
      <c r="AG43" s="257" t="s">
        <v>27</v>
      </c>
      <c r="AH43" s="234"/>
      <c r="AI43" s="103">
        <f>COUNTIFS('Financial Advisor'!$B$11:$B$149,U$2,'Financial Advisor'!$G$11:$G$149,$AG43)</f>
        <v>0</v>
      </c>
      <c r="AJ43" s="103">
        <f>COUNTIFS('Financial Advisor'!$B$11:$B$149,W$2,'Financial Advisor'!$G$11:$G$149,$AG43)</f>
        <v>0</v>
      </c>
      <c r="AK43" s="103">
        <f>COUNTIFS('Financial Advisor'!$B$11:$B$149,Y$2,'Financial Advisor'!$G$11:$G$149,$AG43)</f>
        <v>0</v>
      </c>
      <c r="AL43" s="108">
        <f t="shared" si="40"/>
        <v>0</v>
      </c>
    </row>
    <row r="44" spans="1:38" ht="15.75" customHeight="1">
      <c r="A44" s="40" t="s">
        <v>10</v>
      </c>
      <c r="B44" s="41">
        <f>COUNTIFS('Mortgage Originator'!$B$24:$B$159,B$2,'Mortgage Originator'!$G$24:$G$159,$A44)</f>
        <v>0</v>
      </c>
      <c r="C44" s="41">
        <f>COUNTIFS('Mortgage Originator'!$B$24:$B$159,D$2,'Mortgage Originator'!$G$24:$G$159,$A44)</f>
        <v>0</v>
      </c>
      <c r="D44" s="41">
        <f>COUNTIFS('Mortgage Originator'!$B$24:$B$159,F$2,'Mortgage Originator'!$G$24:$G$159,$A44)</f>
        <v>0</v>
      </c>
      <c r="E44" s="41">
        <f t="shared" si="35"/>
        <v>0</v>
      </c>
      <c r="F44" s="234"/>
      <c r="G44" s="231" t="s">
        <v>10</v>
      </c>
      <c r="H44" s="232"/>
      <c r="I44" s="41">
        <f>COUNTIFS('Estate Planning'!$B$24:$B$159,B$2,'Estate Planning'!$G$24:$G$159,$G44)</f>
        <v>0</v>
      </c>
      <c r="J44" s="41">
        <f>COUNTIFS('Estate Planning'!$B$24:$B$159,D$2,'Estate Planning'!$G$24:$G$159,$G44)</f>
        <v>0</v>
      </c>
      <c r="K44" s="41">
        <f>COUNTIFS('Estate Planning'!$B$24:$B$159,F$2,'Estate Planning'!$G$24:$G$159,$G44)</f>
        <v>0</v>
      </c>
      <c r="L44" s="41">
        <f t="shared" si="36"/>
        <v>0</v>
      </c>
      <c r="M44" s="234"/>
      <c r="N44" s="231" t="s">
        <v>10</v>
      </c>
      <c r="O44" s="232"/>
      <c r="P44" s="41">
        <f>COUNTIFS('Financial Advisor'!$B$24:$B$162,B$2,'Financial Advisor'!$G$24:$G$162,$N44)</f>
        <v>0</v>
      </c>
      <c r="Q44" s="41">
        <f>COUNTIFS('Financial Advisor'!$B$24:$B$162,D$2,'Financial Advisor'!$G$24:$G$162,$N44)</f>
        <v>0</v>
      </c>
      <c r="R44" s="41">
        <f>COUNTIFS('Financial Advisor'!$B$24:$B$162,F$2,'Financial Advisor'!$G$24:$G$162,$N44)</f>
        <v>0</v>
      </c>
      <c r="S44" s="41">
        <f t="shared" si="37"/>
        <v>0</v>
      </c>
      <c r="T44" s="102" t="s">
        <v>29</v>
      </c>
      <c r="U44" s="103">
        <f>COUNTIFS('Mortgage Originator'!$B$24:$B$159,U$2,'Mortgage Originator'!$G$24:$G$159,$T44)</f>
        <v>0</v>
      </c>
      <c r="V44" s="103">
        <f>COUNTIFS('Mortgage Originator'!$B$24:$B$159,W$2,'Mortgage Originator'!$G$24:$G$159,$T44)</f>
        <v>0</v>
      </c>
      <c r="W44" s="103">
        <f>COUNTIFS('Mortgage Originator'!$B$24:$B$159,Y$2,'Mortgage Originator'!$G$24:$G$159,$T44)</f>
        <v>0</v>
      </c>
      <c r="X44" s="108">
        <f t="shared" si="38"/>
        <v>0</v>
      </c>
      <c r="Z44" s="257" t="s">
        <v>29</v>
      </c>
      <c r="AA44" s="234"/>
      <c r="AB44" s="103">
        <f>COUNTIFS('Estate Planning'!$B$11:$B$146,U$2,'Estate Planning'!$G$11:$G$146,$Z44)</f>
        <v>0</v>
      </c>
      <c r="AC44" s="103">
        <f>COUNTIFS('Estate Planning'!$B$11:$B$146,W$2,'Estate Planning'!$G$11:$G$146,$Z44)</f>
        <v>0</v>
      </c>
      <c r="AD44" s="103">
        <f>COUNTIFS('Estate Planning'!$B$11:$B$146,Y$2,'Estate Planning'!$G$11:$G$146,$Z44)</f>
        <v>0</v>
      </c>
      <c r="AE44" s="108">
        <f t="shared" si="39"/>
        <v>0</v>
      </c>
      <c r="AG44" s="257" t="s">
        <v>29</v>
      </c>
      <c r="AH44" s="234"/>
      <c r="AI44" s="103">
        <f>COUNTIFS('Financial Advisor'!$B$11:$B$149,U$2,'Financial Advisor'!$G$11:$G$149,$AG44)</f>
        <v>0</v>
      </c>
      <c r="AJ44" s="103">
        <f>COUNTIFS('Financial Advisor'!$B$11:$B$149,W$2,'Financial Advisor'!$G$11:$G$149,$AG44)</f>
        <v>0</v>
      </c>
      <c r="AK44" s="103">
        <f>COUNTIFS('Financial Advisor'!$B$11:$B$149,Y$2,'Financial Advisor'!$G$11:$G$149,$AG44)</f>
        <v>0</v>
      </c>
      <c r="AL44" s="108">
        <f t="shared" si="40"/>
        <v>0</v>
      </c>
    </row>
    <row r="45" spans="1:38" ht="15.75" customHeight="1">
      <c r="A45" s="40" t="s">
        <v>11</v>
      </c>
      <c r="B45" s="41">
        <f>COUNTIFS('Mortgage Originator'!$B$24:$B$159,B$2,'Mortgage Originator'!$G$24:$G$159,$A45)</f>
        <v>0</v>
      </c>
      <c r="C45" s="41">
        <f>COUNTIFS('Mortgage Originator'!$B$24:$B$159,D$2,'Mortgage Originator'!$G$24:$G$159,$A45)</f>
        <v>0</v>
      </c>
      <c r="D45" s="41">
        <f>COUNTIFS('Mortgage Originator'!$B$24:$B$159,F$2,'Mortgage Originator'!$G$24:$G$159,$A45)</f>
        <v>0</v>
      </c>
      <c r="E45" s="41">
        <f t="shared" si="35"/>
        <v>0</v>
      </c>
      <c r="F45" s="234"/>
      <c r="G45" s="231" t="s">
        <v>11</v>
      </c>
      <c r="H45" s="232"/>
      <c r="I45" s="41">
        <f>COUNTIFS('Estate Planning'!$B$24:$B$159,B$2,'Estate Planning'!$G$24:$G$159,$G45)</f>
        <v>0</v>
      </c>
      <c r="J45" s="41">
        <f>COUNTIFS('Estate Planning'!$B$24:$B$159,D$2,'Estate Planning'!$G$24:$G$159,$G45)</f>
        <v>0</v>
      </c>
      <c r="K45" s="41">
        <f>COUNTIFS('Estate Planning'!$B$24:$B$159,F$2,'Estate Planning'!$G$24:$G$159,$G45)</f>
        <v>0</v>
      </c>
      <c r="L45" s="41">
        <f t="shared" si="36"/>
        <v>0</v>
      </c>
      <c r="M45" s="234"/>
      <c r="N45" s="231" t="s">
        <v>11</v>
      </c>
      <c r="O45" s="232"/>
      <c r="P45" s="41">
        <f>COUNTIFS('Financial Advisor'!$B$24:$B$162,B$2,'Financial Advisor'!$G$24:$G$162,$N45)</f>
        <v>0</v>
      </c>
      <c r="Q45" s="41">
        <f>COUNTIFS('Financial Advisor'!$B$24:$B$162,D$2,'Financial Advisor'!$G$24:$G$162,$N45)</f>
        <v>0</v>
      </c>
      <c r="R45" s="41">
        <f>COUNTIFS('Financial Advisor'!$B$24:$B$162,F$2,'Financial Advisor'!$G$24:$G$162,$N45)</f>
        <v>0</v>
      </c>
      <c r="S45" s="41">
        <f t="shared" si="37"/>
        <v>0</v>
      </c>
      <c r="T45" s="102" t="s">
        <v>30</v>
      </c>
      <c r="U45" s="103">
        <f>COUNTIFS('Mortgage Originator'!$B$24:$B$159,U$2,'Mortgage Originator'!$G$24:$G$159,$T45)</f>
        <v>0</v>
      </c>
      <c r="V45" s="103">
        <f>COUNTIFS('Mortgage Originator'!$B$24:$B$159,W$2,'Mortgage Originator'!$G$24:$G$159,$T45)</f>
        <v>0</v>
      </c>
      <c r="W45" s="103">
        <f>COUNTIFS('Mortgage Originator'!$B$24:$B$159,Y$2,'Mortgage Originator'!$G$24:$G$159,$T45)</f>
        <v>0</v>
      </c>
      <c r="X45" s="108">
        <f t="shared" si="38"/>
        <v>0</v>
      </c>
      <c r="Z45" s="257" t="s">
        <v>30</v>
      </c>
      <c r="AA45" s="234"/>
      <c r="AB45" s="103">
        <f>COUNTIFS('Estate Planning'!$B$11:$B$146,U$2,'Estate Planning'!$G$11:$G$146,$Z45)</f>
        <v>0</v>
      </c>
      <c r="AC45" s="103">
        <f>COUNTIFS('Estate Planning'!$B$11:$B$146,W$2,'Estate Planning'!$G$11:$G$146,$Z45)</f>
        <v>0</v>
      </c>
      <c r="AD45" s="103">
        <f>COUNTIFS('Estate Planning'!$B$11:$B$146,Y$2,'Estate Planning'!$G$11:$G$146,$Z45)</f>
        <v>0</v>
      </c>
      <c r="AE45" s="108">
        <f t="shared" si="39"/>
        <v>0</v>
      </c>
      <c r="AG45" s="257" t="s">
        <v>30</v>
      </c>
      <c r="AH45" s="234"/>
      <c r="AI45" s="103">
        <f>COUNTIFS('Financial Advisor'!$B$11:$B$149,U$2,'Financial Advisor'!$G$11:$G$149,$AG45)</f>
        <v>0</v>
      </c>
      <c r="AJ45" s="103">
        <f>COUNTIFS('Financial Advisor'!$B$11:$B$149,W$2,'Financial Advisor'!$G$11:$G$149,$AG45)</f>
        <v>0</v>
      </c>
      <c r="AK45" s="103">
        <f>COUNTIFS('Financial Advisor'!$B$11:$B$149,Y$2,'Financial Advisor'!$G$11:$G$149,$AG45)</f>
        <v>0</v>
      </c>
      <c r="AL45" s="108">
        <f t="shared" si="40"/>
        <v>0</v>
      </c>
    </row>
    <row r="46" spans="1:38" ht="15.75" customHeight="1">
      <c r="A46" s="40" t="s">
        <v>12</v>
      </c>
      <c r="B46" s="41">
        <f>COUNTIFS('Mortgage Originator'!$B$24:$B$159,B$2,'Mortgage Originator'!$G$24:$G$159,$A46)</f>
        <v>0</v>
      </c>
      <c r="C46" s="41">
        <f>COUNTIFS('Mortgage Originator'!$B$24:$B$159,D$2,'Mortgage Originator'!$G$24:$G$159,$A46)</f>
        <v>0</v>
      </c>
      <c r="D46" s="41">
        <f>COUNTIFS('Mortgage Originator'!$B$24:$B$159,F$2,'Mortgage Originator'!$G$24:$G$159,$A46)</f>
        <v>0</v>
      </c>
      <c r="E46" s="41">
        <f t="shared" si="35"/>
        <v>0</v>
      </c>
      <c r="F46" s="234"/>
      <c r="G46" s="231" t="s">
        <v>12</v>
      </c>
      <c r="H46" s="232"/>
      <c r="I46" s="41">
        <f>COUNTIFS('Estate Planning'!$B$24:$B$159,B$2,'Estate Planning'!$G$24:$G$159,$G46)</f>
        <v>0</v>
      </c>
      <c r="J46" s="41">
        <f>COUNTIFS('Estate Planning'!$B$24:$B$159,D$2,'Estate Planning'!$G$24:$G$159,$G46)</f>
        <v>0</v>
      </c>
      <c r="K46" s="41">
        <f>COUNTIFS('Estate Planning'!$B$24:$B$159,F$2,'Estate Planning'!$G$24:$G$159,$G46)</f>
        <v>0</v>
      </c>
      <c r="L46" s="41">
        <f t="shared" si="36"/>
        <v>0</v>
      </c>
      <c r="M46" s="234"/>
      <c r="N46" s="231" t="s">
        <v>12</v>
      </c>
      <c r="O46" s="232"/>
      <c r="P46" s="41">
        <f>COUNTIFS('Financial Advisor'!$B$24:$B$162,B$2,'Financial Advisor'!$G$24:$G$162,$N46)</f>
        <v>0</v>
      </c>
      <c r="Q46" s="41">
        <f>COUNTIFS('Financial Advisor'!$B$24:$B$162,D$2,'Financial Advisor'!$G$24:$G$162,$N46)</f>
        <v>0</v>
      </c>
      <c r="R46" s="41">
        <f>COUNTIFS('Financial Advisor'!$B$24:$B$162,F$2,'Financial Advisor'!$G$24:$G$162,$N46)</f>
        <v>0</v>
      </c>
      <c r="S46" s="41">
        <f t="shared" si="37"/>
        <v>0</v>
      </c>
      <c r="T46" s="102" t="s">
        <v>31</v>
      </c>
      <c r="U46" s="103">
        <f>COUNTIFS('Mortgage Originator'!$B$24:$B$159,U$2,'Mortgage Originator'!$G$24:$G$159,$T46)</f>
        <v>0</v>
      </c>
      <c r="V46" s="103">
        <f>COUNTIFS('Mortgage Originator'!$B$24:$B$159,W$2,'Mortgage Originator'!$G$24:$G$159,$T46)</f>
        <v>0</v>
      </c>
      <c r="W46" s="103">
        <f>COUNTIFS('Mortgage Originator'!$B$24:$B$159,Y$2,'Mortgage Originator'!$G$24:$G$159,$T46)</f>
        <v>0</v>
      </c>
      <c r="X46" s="108">
        <f t="shared" si="38"/>
        <v>0</v>
      </c>
      <c r="Z46" s="257" t="s">
        <v>31</v>
      </c>
      <c r="AA46" s="234"/>
      <c r="AB46" s="103">
        <f>COUNTIFS('Estate Planning'!$B$11:$B$146,U$2,'Estate Planning'!$G$11:$G$146,$Z46)</f>
        <v>0</v>
      </c>
      <c r="AC46" s="103">
        <f>COUNTIFS('Estate Planning'!$B$11:$B$146,W$2,'Estate Planning'!$G$11:$G$146,$Z46)</f>
        <v>0</v>
      </c>
      <c r="AD46" s="103">
        <f>COUNTIFS('Estate Planning'!$B$11:$B$146,Y$2,'Estate Planning'!$G$11:$G$146,$Z46)</f>
        <v>0</v>
      </c>
      <c r="AE46" s="108">
        <f t="shared" si="39"/>
        <v>0</v>
      </c>
      <c r="AG46" s="257" t="s">
        <v>31</v>
      </c>
      <c r="AH46" s="234"/>
      <c r="AI46" s="103">
        <f>COUNTIFS('Financial Advisor'!$B$11:$B$149,U$2,'Financial Advisor'!$G$11:$G$149,$AG46)</f>
        <v>0</v>
      </c>
      <c r="AJ46" s="103">
        <f>COUNTIFS('Financial Advisor'!$B$11:$B$149,W$2,'Financial Advisor'!$G$11:$G$149,$AG46)</f>
        <v>0</v>
      </c>
      <c r="AK46" s="103">
        <f>COUNTIFS('Financial Advisor'!$B$11:$B$149,Y$2,'Financial Advisor'!$G$11:$G$149,$AG46)</f>
        <v>0</v>
      </c>
      <c r="AL46" s="108">
        <f t="shared" si="40"/>
        <v>0</v>
      </c>
    </row>
    <row r="47" spans="1:38" ht="15.75" customHeight="1">
      <c r="A47" s="40" t="s">
        <v>18</v>
      </c>
      <c r="B47" s="41">
        <f>COUNTIFS('Mortgage Originator'!$B$24:$B$159,B$2,'Mortgage Originator'!$G$24:$G$159,$A47)</f>
        <v>0</v>
      </c>
      <c r="C47" s="41">
        <f>COUNTIFS('Mortgage Originator'!$B$24:$B$159,D$2,'Mortgage Originator'!$G$24:$G$159,$A47)</f>
        <v>0</v>
      </c>
      <c r="D47" s="41">
        <f>COUNTIFS('Mortgage Originator'!$B$24:$B$159,F$2,'Mortgage Originator'!$G$24:$G$159,$A47)</f>
        <v>0</v>
      </c>
      <c r="E47" s="41">
        <f t="shared" si="35"/>
        <v>0</v>
      </c>
      <c r="F47" s="234"/>
      <c r="G47" s="231" t="s">
        <v>18</v>
      </c>
      <c r="H47" s="232"/>
      <c r="I47" s="41">
        <f>COUNTIFS('Estate Planning'!$B$24:$B$159,B$2,'Estate Planning'!$G$24:$G$159,$G47)</f>
        <v>0</v>
      </c>
      <c r="J47" s="41">
        <f>COUNTIFS('Estate Planning'!$B$24:$B$159,D$2,'Estate Planning'!$G$24:$G$159,$G47)</f>
        <v>0</v>
      </c>
      <c r="K47" s="41">
        <f>COUNTIFS('Estate Planning'!$B$24:$B$159,F$2,'Estate Planning'!$G$24:$G$159,$G47)</f>
        <v>0</v>
      </c>
      <c r="L47" s="41">
        <f t="shared" si="36"/>
        <v>0</v>
      </c>
      <c r="M47" s="234"/>
      <c r="N47" s="231" t="s">
        <v>18</v>
      </c>
      <c r="O47" s="232"/>
      <c r="P47" s="41">
        <f>COUNTIFS('Financial Advisor'!$B$24:$B$162,B$2,'Financial Advisor'!$G$24:$G$162,$N47)</f>
        <v>0</v>
      </c>
      <c r="Q47" s="41">
        <f>COUNTIFS('Financial Advisor'!$B$24:$B$162,D$2,'Financial Advisor'!$G$24:$G$162,$N47)</f>
        <v>0</v>
      </c>
      <c r="R47" s="41">
        <f>COUNTIFS('Financial Advisor'!$B$24:$B$162,F$2,'Financial Advisor'!$G$24:$G$162,$N47)</f>
        <v>0</v>
      </c>
      <c r="S47" s="41">
        <f t="shared" si="37"/>
        <v>0</v>
      </c>
      <c r="T47" s="125" t="s">
        <v>32</v>
      </c>
      <c r="U47" s="115">
        <f>COUNTIFS('Mortgage Originator'!$B$24:$B$159,U$2,'Mortgage Originator'!$G$24:$G$159,$T47)</f>
        <v>0</v>
      </c>
      <c r="V47" s="115">
        <f>COUNTIFS('Mortgage Originator'!$B$24:$B$159,W$2,'Mortgage Originator'!$G$24:$G$159,$T47)</f>
        <v>0</v>
      </c>
      <c r="W47" s="115">
        <f>COUNTIFS('Mortgage Originator'!$B$24:$B$159,Y$2,'Mortgage Originator'!$G$24:$G$159,$T47)</f>
        <v>0</v>
      </c>
      <c r="X47" s="116">
        <f t="shared" si="38"/>
        <v>0</v>
      </c>
      <c r="Z47" s="268" t="s">
        <v>32</v>
      </c>
      <c r="AA47" s="269"/>
      <c r="AB47" s="115">
        <f>COUNTIFS('Estate Planning'!$B$11:$B$146,U$2,'Estate Planning'!$G$11:$G$146,$Z47)</f>
        <v>0</v>
      </c>
      <c r="AC47" s="115">
        <f>COUNTIFS('Estate Planning'!$B$11:$B$146,W$2,'Estate Planning'!$G$11:$G$146,$Z47)</f>
        <v>0</v>
      </c>
      <c r="AD47" s="115">
        <f>COUNTIFS('Estate Planning'!$B$11:$B$146,Y$2,'Estate Planning'!$G$11:$G$146,$Z47)</f>
        <v>0</v>
      </c>
      <c r="AE47" s="116">
        <f t="shared" si="39"/>
        <v>0</v>
      </c>
      <c r="AG47" s="268" t="s">
        <v>32</v>
      </c>
      <c r="AH47" s="269"/>
      <c r="AI47" s="115">
        <f>COUNTIFS('Financial Advisor'!$B$11:$B$149,U$2,'Financial Advisor'!$G$11:$G$149,$AG47)</f>
        <v>0</v>
      </c>
      <c r="AJ47" s="115">
        <f>COUNTIFS('Financial Advisor'!$B$11:$B$149,W$2,'Financial Advisor'!$G$11:$G$149,$AG47)</f>
        <v>0</v>
      </c>
      <c r="AK47" s="115">
        <f>COUNTIFS('Financial Advisor'!$B$11:$B$149,Y$2,'Financial Advisor'!$G$11:$G$149,$AG47)</f>
        <v>0</v>
      </c>
      <c r="AL47" s="116">
        <f t="shared" si="40"/>
        <v>0</v>
      </c>
    </row>
    <row r="48" spans="1:38" ht="15.75" customHeight="1">
      <c r="A48" s="42" t="s">
        <v>14</v>
      </c>
      <c r="B48" s="42">
        <f t="shared" ref="B48:E48" si="41">SUM(B42:B47)</f>
        <v>0</v>
      </c>
      <c r="C48" s="42">
        <f t="shared" si="41"/>
        <v>0</v>
      </c>
      <c r="D48" s="42">
        <f t="shared" si="41"/>
        <v>0</v>
      </c>
      <c r="E48" s="42">
        <f t="shared" si="41"/>
        <v>0</v>
      </c>
      <c r="F48" s="234"/>
      <c r="G48" s="237" t="s">
        <v>14</v>
      </c>
      <c r="H48" s="234"/>
      <c r="I48" s="42">
        <f t="shared" ref="I48:L48" si="42">SUM(I42:I47)</f>
        <v>0</v>
      </c>
      <c r="J48" s="42">
        <f t="shared" si="42"/>
        <v>0</v>
      </c>
      <c r="K48" s="42">
        <f t="shared" si="42"/>
        <v>0</v>
      </c>
      <c r="L48" s="42">
        <f t="shared" si="42"/>
        <v>0</v>
      </c>
      <c r="M48" s="234"/>
      <c r="N48" s="237" t="s">
        <v>14</v>
      </c>
      <c r="O48" s="234"/>
      <c r="P48" s="42">
        <f t="shared" ref="P48:S48" si="43">SUM(P42:P47)</f>
        <v>0</v>
      </c>
      <c r="Q48" s="42">
        <f t="shared" si="43"/>
        <v>0</v>
      </c>
      <c r="R48" s="42">
        <f t="shared" si="43"/>
        <v>0</v>
      </c>
      <c r="S48" s="42">
        <f t="shared" si="43"/>
        <v>0</v>
      </c>
      <c r="T48" s="118" t="s">
        <v>14</v>
      </c>
      <c r="U48" s="42">
        <f t="shared" ref="U48:X48" si="44">SUM(U42:U47)</f>
        <v>0</v>
      </c>
      <c r="V48" s="42">
        <f t="shared" si="44"/>
        <v>0</v>
      </c>
      <c r="W48" s="42">
        <f t="shared" si="44"/>
        <v>0</v>
      </c>
      <c r="X48" s="42">
        <f t="shared" si="44"/>
        <v>0</v>
      </c>
      <c r="Y48" s="119"/>
      <c r="Z48" s="119"/>
      <c r="AA48" s="119" t="s">
        <v>14</v>
      </c>
      <c r="AB48" s="42">
        <f t="shared" ref="AB48:AE48" si="45">SUM(AB42:AB47)</f>
        <v>0</v>
      </c>
      <c r="AC48" s="42">
        <f t="shared" si="45"/>
        <v>0</v>
      </c>
      <c r="AD48" s="42">
        <f t="shared" si="45"/>
        <v>0</v>
      </c>
      <c r="AE48" s="42">
        <f t="shared" si="45"/>
        <v>0</v>
      </c>
      <c r="AF48" s="119"/>
      <c r="AG48" s="119"/>
      <c r="AH48" s="119" t="s">
        <v>14</v>
      </c>
      <c r="AI48" s="42">
        <f t="shared" ref="AI48:AL48" si="46">SUM(AI42:AI47)</f>
        <v>0</v>
      </c>
      <c r="AJ48" s="42">
        <f t="shared" si="46"/>
        <v>0</v>
      </c>
      <c r="AK48" s="42">
        <f t="shared" si="46"/>
        <v>0</v>
      </c>
      <c r="AL48" s="42">
        <f t="shared" si="46"/>
        <v>0</v>
      </c>
    </row>
    <row r="49" spans="1:38" ht="15.75" customHeight="1">
      <c r="A49" s="243"/>
      <c r="B49" s="234"/>
      <c r="C49" s="234"/>
      <c r="D49" s="234"/>
      <c r="E49" s="234"/>
      <c r="F49" s="234"/>
      <c r="G49" s="233"/>
      <c r="H49" s="234"/>
      <c r="I49" s="234"/>
      <c r="J49" s="234"/>
      <c r="K49" s="234"/>
      <c r="L49" s="234"/>
      <c r="M49" s="234"/>
      <c r="N49" s="233"/>
      <c r="O49" s="234"/>
      <c r="P49" s="234"/>
      <c r="Q49" s="234"/>
      <c r="R49" s="234"/>
      <c r="S49" s="234"/>
      <c r="T49" s="47"/>
      <c r="U49" s="44"/>
      <c r="V49" s="44"/>
      <c r="W49" s="44"/>
      <c r="X49" s="44"/>
      <c r="AA49" s="1"/>
      <c r="AB49" s="44"/>
      <c r="AC49" s="44"/>
      <c r="AD49" s="44"/>
      <c r="AE49" s="44"/>
      <c r="AH49" s="1"/>
      <c r="AI49" s="44"/>
      <c r="AJ49" s="44"/>
      <c r="AK49" s="44"/>
      <c r="AL49" s="44"/>
    </row>
    <row r="50" spans="1:38" ht="15.75" customHeight="1">
      <c r="A50" s="38" t="s">
        <v>10</v>
      </c>
      <c r="B50" s="39" t="str">
        <f>$B$13</f>
        <v>Jan</v>
      </c>
      <c r="C50" s="39" t="str">
        <f>$C$13</f>
        <v>Feb</v>
      </c>
      <c r="D50" s="39" t="str">
        <f>$D$13</f>
        <v>Mar</v>
      </c>
      <c r="E50" s="39" t="str">
        <f>$E$13</f>
        <v>Q1</v>
      </c>
      <c r="F50" s="234"/>
      <c r="G50" s="235" t="s">
        <v>11</v>
      </c>
      <c r="H50" s="232"/>
      <c r="I50" s="39" t="str">
        <f>$B$13</f>
        <v>Jan</v>
      </c>
      <c r="J50" s="39" t="str">
        <f>$C$13</f>
        <v>Feb</v>
      </c>
      <c r="K50" s="39" t="str">
        <f>$D$13</f>
        <v>Mar</v>
      </c>
      <c r="L50" s="39" t="str">
        <f>$E$13</f>
        <v>Q1</v>
      </c>
      <c r="M50" s="234"/>
      <c r="N50" s="235" t="s">
        <v>12</v>
      </c>
      <c r="O50" s="232"/>
      <c r="P50" s="39" t="str">
        <f>$B$13</f>
        <v>Jan</v>
      </c>
      <c r="Q50" s="39" t="str">
        <f>$C$13</f>
        <v>Feb</v>
      </c>
      <c r="R50" s="39" t="str">
        <f>$D$13</f>
        <v>Mar</v>
      </c>
      <c r="S50" s="39" t="str">
        <f>$E$13</f>
        <v>Q1</v>
      </c>
      <c r="T50" s="101" t="s">
        <v>39</v>
      </c>
      <c r="U50" s="98" t="str">
        <f>$U$13</f>
        <v>Oct</v>
      </c>
      <c r="V50" s="98" t="str">
        <f>$V$13</f>
        <v>Nov</v>
      </c>
      <c r="W50" s="98" t="str">
        <f>$W$13</f>
        <v>Dec</v>
      </c>
      <c r="X50" s="99" t="str">
        <f>$X$13</f>
        <v>Q4</v>
      </c>
      <c r="Y50" s="95"/>
      <c r="Z50" s="96"/>
      <c r="AA50" s="101" t="s">
        <v>40</v>
      </c>
      <c r="AB50" s="98" t="str">
        <f>$U$13</f>
        <v>Oct</v>
      </c>
      <c r="AC50" s="98" t="str">
        <f>$V$13</f>
        <v>Nov</v>
      </c>
      <c r="AD50" s="98" t="str">
        <f>$W$13</f>
        <v>Dec</v>
      </c>
      <c r="AE50" s="99" t="str">
        <f>$X$13</f>
        <v>Q4</v>
      </c>
      <c r="AF50" s="95"/>
      <c r="AG50" s="100"/>
      <c r="AH50" s="101" t="s">
        <v>41</v>
      </c>
      <c r="AI50" s="98" t="str">
        <f>$U$13</f>
        <v>Oct</v>
      </c>
      <c r="AJ50" s="98" t="str">
        <f>$V$13</f>
        <v>Nov</v>
      </c>
      <c r="AK50" s="98" t="str">
        <f>$W$13</f>
        <v>Dec</v>
      </c>
      <c r="AL50" s="99" t="str">
        <f>$X$13</f>
        <v>Q4</v>
      </c>
    </row>
    <row r="51" spans="1:38" ht="15.75" customHeight="1">
      <c r="A51" s="40" t="s">
        <v>7</v>
      </c>
      <c r="B51" s="41">
        <f>COUNTIFS(Realtor!$B$24:$B$159,B$2,Realtor!$G$24:$G$159,$A51)</f>
        <v>0</v>
      </c>
      <c r="C51" s="41">
        <f>COUNTIFS(Realtor!$B$24:$B$159,D$2,Realtor!$G$24:$G$159,$A51)</f>
        <v>0</v>
      </c>
      <c r="D51" s="41">
        <f>COUNTIFS(Realtor!$B$24:$B$159,F$2,Realtor!$G$24:$G$159,$A51)</f>
        <v>0</v>
      </c>
      <c r="E51" s="41">
        <f t="shared" ref="E51:E56" si="47">B51+C51+D51</f>
        <v>0</v>
      </c>
      <c r="F51" s="234"/>
      <c r="G51" s="231" t="s">
        <v>7</v>
      </c>
      <c r="H51" s="232"/>
      <c r="I51" s="41">
        <f>COUNTIFS(Accountant!$B$24:$B$159,B$2,Accountant!$G$24:$G$159,$G51)</f>
        <v>0</v>
      </c>
      <c r="J51" s="41">
        <f>COUNTIFS(Accountant!$B$24:$B$159,D$2,Accountant!$G$24:$G$159,$G51)</f>
        <v>0</v>
      </c>
      <c r="K51" s="41">
        <f>COUNTIFS(Accountant!$B$24:$B$159,F$2,Accountant!$G$24:$G$159,$G51)</f>
        <v>0</v>
      </c>
      <c r="L51" s="41">
        <f t="shared" ref="L51:L56" si="48">I51+J51+K51</f>
        <v>0</v>
      </c>
      <c r="M51" s="234"/>
      <c r="N51" s="231" t="s">
        <v>7</v>
      </c>
      <c r="O51" s="232"/>
      <c r="P51" s="41">
        <f>COUNTIFS('Insurance Agent'!$B$24:$B$159,B$2,'Insurance Agent'!$G$24:$G$159,$N51)</f>
        <v>0</v>
      </c>
      <c r="Q51" s="41">
        <f>COUNTIFS('Insurance Agent'!$B$24:$B$159,D$2,'Insurance Agent'!$G$24:$G$159,$N51)</f>
        <v>0</v>
      </c>
      <c r="R51" s="41">
        <f>COUNTIFS('Insurance Agent'!$B$24:$B$159,F$2,'Insurance Agent'!$G$24:$G$159,$N51)</f>
        <v>0</v>
      </c>
      <c r="S51" s="41">
        <f t="shared" ref="S51:S56" si="49">P51+Q51+R51</f>
        <v>0</v>
      </c>
      <c r="T51" s="102" t="s">
        <v>26</v>
      </c>
      <c r="U51" s="103">
        <f>COUNTIFS(Realtor!$B$11:$B$146,U$2,Realtor!$G$11:$G$146,$T51)</f>
        <v>0</v>
      </c>
      <c r="V51" s="103">
        <f>COUNTIFS(Realtor!$B$11:$B$146,W$2,Realtor!$G$11:$G$146,$T51)</f>
        <v>0</v>
      </c>
      <c r="W51" s="103">
        <f>COUNTIFS(Realtor!$B$11:$B$146,Y$2,Realtor!$G$11:$G$146,$T51)</f>
        <v>0</v>
      </c>
      <c r="X51" s="108">
        <f t="shared" ref="X51:X56" si="50">U51+V51+W51</f>
        <v>0</v>
      </c>
      <c r="Z51" s="257" t="s">
        <v>26</v>
      </c>
      <c r="AA51" s="234"/>
      <c r="AB51" s="103">
        <f>COUNTIFS(Accountant!$B$11:$B$146,U$2,Accountant!$G$11:$G$146,$Z51)</f>
        <v>0</v>
      </c>
      <c r="AC51" s="103">
        <f>COUNTIFS(Accountant!$B$11:$B$146,W$2,Accountant!$G$11:$G$146,$Z51)</f>
        <v>0</v>
      </c>
      <c r="AD51" s="103">
        <f>COUNTIFS(Accountant!$B$11:$B$146,Y$2,Accountant!$G$11:$G$146,$Z51)</f>
        <v>0</v>
      </c>
      <c r="AE51" s="108">
        <f t="shared" ref="AE51:AE56" si="51">AB51+AC51+AD51</f>
        <v>0</v>
      </c>
      <c r="AG51" s="257" t="s">
        <v>26</v>
      </c>
      <c r="AH51" s="234"/>
      <c r="AI51" s="103">
        <f>COUNTIFS('Insurance Agent'!$B$11:$B$145,U$2,'Insurance Agent'!$G$11:$G$145,$AG51)</f>
        <v>0</v>
      </c>
      <c r="AJ51" s="103">
        <f>COUNTIFS('Insurance Agent'!$B$11:$B$145,W$2,'Insurance Agent'!$G$11:$G$145,$AG51)</f>
        <v>0</v>
      </c>
      <c r="AK51" s="103">
        <f>COUNTIFS('Insurance Agent'!$B$11:$B$145,Y$2,'Insurance Agent'!$G$11:$G$145,$AG51)</f>
        <v>0</v>
      </c>
      <c r="AL51" s="108">
        <f t="shared" ref="AL51:AL56" si="52">AI51+AJ51+AK51</f>
        <v>0</v>
      </c>
    </row>
    <row r="52" spans="1:38" ht="15.75" customHeight="1">
      <c r="A52" s="40" t="s">
        <v>8</v>
      </c>
      <c r="B52" s="41">
        <f>COUNTIFS(Realtor!$B$24:$B$159,B$2,Realtor!$G$24:$G$159,$A52)</f>
        <v>0</v>
      </c>
      <c r="C52" s="41">
        <f>COUNTIFS(Realtor!$B$24:$B$159,D$2,Realtor!$G$24:$G$159,$A52)</f>
        <v>0</v>
      </c>
      <c r="D52" s="41">
        <f>COUNTIFS(Realtor!$B$24:$B$159,F$2,Realtor!$G$24:$G$159,$A52)</f>
        <v>0</v>
      </c>
      <c r="E52" s="41">
        <f t="shared" si="47"/>
        <v>0</v>
      </c>
      <c r="F52" s="234"/>
      <c r="G52" s="231" t="s">
        <v>8</v>
      </c>
      <c r="H52" s="232"/>
      <c r="I52" s="41">
        <f>COUNTIFS(Accountant!$B$24:$B$159,B$2,Accountant!$G$24:$G$159,$G52)</f>
        <v>0</v>
      </c>
      <c r="J52" s="41">
        <f>COUNTIFS(Accountant!$B$24:$B$159,D$2,Accountant!$G$24:$G$159,$G52)</f>
        <v>0</v>
      </c>
      <c r="K52" s="41">
        <f>COUNTIFS(Accountant!$B$24:$B$159,F$2,Accountant!$G$24:$G$159,$G52)</f>
        <v>0</v>
      </c>
      <c r="L52" s="41">
        <f t="shared" si="48"/>
        <v>0</v>
      </c>
      <c r="M52" s="234"/>
      <c r="N52" s="231" t="s">
        <v>8</v>
      </c>
      <c r="O52" s="232"/>
      <c r="P52" s="41">
        <f>COUNTIFS('Insurance Agent'!$B$24:$B$159,B$2,'Insurance Agent'!$G$24:$G$159,$N52)</f>
        <v>0</v>
      </c>
      <c r="Q52" s="41">
        <f>COUNTIFS('Insurance Agent'!$B$24:$B$159,D$2,'Insurance Agent'!$G$24:$G$159,$N52)</f>
        <v>0</v>
      </c>
      <c r="R52" s="41">
        <f>COUNTIFS('Insurance Agent'!$B$24:$B$159,F$2,'Insurance Agent'!$G$24:$G$159,$N52)</f>
        <v>0</v>
      </c>
      <c r="S52" s="41">
        <f t="shared" si="49"/>
        <v>0</v>
      </c>
      <c r="T52" s="102" t="s">
        <v>27</v>
      </c>
      <c r="U52" s="103">
        <f>COUNTIFS(Realtor!$B$11:$B$146,U$2,Realtor!$G$11:$G$146,$T52)</f>
        <v>0</v>
      </c>
      <c r="V52" s="103">
        <f>COUNTIFS(Realtor!$B$11:$B$146,W$2,Realtor!$G$11:$G$146,$T52)</f>
        <v>0</v>
      </c>
      <c r="W52" s="103">
        <f>COUNTIFS(Realtor!$B$11:$B$146,Y$2,Realtor!$G$11:$G$146,$T52)</f>
        <v>0</v>
      </c>
      <c r="X52" s="108">
        <f t="shared" si="50"/>
        <v>0</v>
      </c>
      <c r="Z52" s="257" t="s">
        <v>27</v>
      </c>
      <c r="AA52" s="234"/>
      <c r="AB52" s="103">
        <f>COUNTIFS(Accountant!$B$11:$B$146,U$2,Accountant!$G$11:$G$146,$Z52)</f>
        <v>0</v>
      </c>
      <c r="AC52" s="103">
        <f>COUNTIFS(Accountant!$B$11:$B$146,W$2,Accountant!$G$11:$G$146,$Z52)</f>
        <v>0</v>
      </c>
      <c r="AD52" s="103">
        <f>COUNTIFS(Accountant!$B$11:$B$146,Y$2,Accountant!$G$11:$G$146,$Z52)</f>
        <v>0</v>
      </c>
      <c r="AE52" s="108">
        <f t="shared" si="51"/>
        <v>0</v>
      </c>
      <c r="AG52" s="257" t="s">
        <v>27</v>
      </c>
      <c r="AH52" s="234"/>
      <c r="AI52" s="103">
        <f>COUNTIFS('Insurance Agent'!$B$11:$B$145,U$2,'Insurance Agent'!$G$11:$G$145,$AG52)</f>
        <v>0</v>
      </c>
      <c r="AJ52" s="103">
        <f>COUNTIFS('Insurance Agent'!$B$11:$B$145,W$2,'Insurance Agent'!$G$11:$G$145,$AG52)</f>
        <v>0</v>
      </c>
      <c r="AK52" s="103">
        <f>COUNTIFS('Insurance Agent'!$B$11:$B$145,Y$2,'Insurance Agent'!$G$11:$G$145,$AG52)</f>
        <v>0</v>
      </c>
      <c r="AL52" s="108">
        <f t="shared" si="52"/>
        <v>0</v>
      </c>
    </row>
    <row r="53" spans="1:38" ht="15.75" customHeight="1">
      <c r="A53" s="40" t="s">
        <v>9</v>
      </c>
      <c r="B53" s="41">
        <f>COUNTIFS(Realtor!$B$24:$B$159,B$2,Realtor!$G$24:$G$159,$A53)</f>
        <v>0</v>
      </c>
      <c r="C53" s="41">
        <f>COUNTIFS(Realtor!$B$24:$B$159,D$2,Realtor!$G$24:$G$159,$A53)</f>
        <v>0</v>
      </c>
      <c r="D53" s="41">
        <f>COUNTIFS(Realtor!$B$24:$B$159,F$2,Realtor!$G$24:$G$159,$A53)</f>
        <v>0</v>
      </c>
      <c r="E53" s="41">
        <f t="shared" si="47"/>
        <v>0</v>
      </c>
      <c r="F53" s="234"/>
      <c r="G53" s="231" t="s">
        <v>9</v>
      </c>
      <c r="H53" s="232"/>
      <c r="I53" s="41">
        <f>COUNTIFS(Accountant!$B$24:$B$159,B$2,Accountant!$G$24:$G$159,$G53)</f>
        <v>0</v>
      </c>
      <c r="J53" s="41">
        <f>COUNTIFS(Accountant!$B$24:$B$159,D$2,Accountant!$G$24:$G$159,$G53)</f>
        <v>0</v>
      </c>
      <c r="K53" s="41">
        <f>COUNTIFS(Accountant!$B$24:$B$159,F$2,Accountant!$G$24:$G$159,$G53)</f>
        <v>0</v>
      </c>
      <c r="L53" s="41">
        <f t="shared" si="48"/>
        <v>0</v>
      </c>
      <c r="M53" s="234"/>
      <c r="N53" s="231" t="s">
        <v>9</v>
      </c>
      <c r="O53" s="232"/>
      <c r="P53" s="41">
        <f>COUNTIFS('Insurance Agent'!$B$24:$B$159,B$2,'Insurance Agent'!$G$24:$G$159,$N53)</f>
        <v>0</v>
      </c>
      <c r="Q53" s="41">
        <f>COUNTIFS('Insurance Agent'!$B$24:$B$159,D$2,'Insurance Agent'!$G$24:$G$159,$N53)</f>
        <v>0</v>
      </c>
      <c r="R53" s="41">
        <f>COUNTIFS('Insurance Agent'!$B$24:$B$159,F$2,'Insurance Agent'!$G$24:$G$159,$N53)</f>
        <v>0</v>
      </c>
      <c r="S53" s="41">
        <f t="shared" si="49"/>
        <v>0</v>
      </c>
      <c r="T53" s="102" t="s">
        <v>28</v>
      </c>
      <c r="U53" s="103">
        <f>COUNTIFS(Realtor!$B$11:$B$146,U$2,Realtor!$G$11:$G$146,$T53)</f>
        <v>0</v>
      </c>
      <c r="V53" s="103">
        <f>COUNTIFS(Realtor!$B$11:$B$146,W$2,Realtor!$G$11:$G$146,$T53)</f>
        <v>0</v>
      </c>
      <c r="W53" s="103">
        <f>COUNTIFS(Realtor!$B$11:$B$146,Y$2,Realtor!$G$11:$G$146,$T53)</f>
        <v>0</v>
      </c>
      <c r="X53" s="108">
        <f t="shared" si="50"/>
        <v>0</v>
      </c>
      <c r="Z53" s="257" t="s">
        <v>28</v>
      </c>
      <c r="AA53" s="234"/>
      <c r="AB53" s="103">
        <f>COUNTIFS(Accountant!$B$11:$B$146,U$2,Accountant!$G$11:$G$146,$Z53)</f>
        <v>0</v>
      </c>
      <c r="AC53" s="103">
        <f>COUNTIFS(Accountant!$B$11:$B$146,W$2,Accountant!$G$11:$G$146,$Z53)</f>
        <v>0</v>
      </c>
      <c r="AD53" s="103">
        <f>COUNTIFS(Accountant!$B$11:$B$146,Y$2,Accountant!$G$11:$G$146,$Z53)</f>
        <v>0</v>
      </c>
      <c r="AE53" s="108">
        <f t="shared" si="51"/>
        <v>0</v>
      </c>
      <c r="AG53" s="257" t="s">
        <v>28</v>
      </c>
      <c r="AH53" s="234"/>
      <c r="AI53" s="103">
        <f>COUNTIFS('Insurance Agent'!$B$11:$B$145,U$2,'Insurance Agent'!$G$11:$G$145,$AG53)</f>
        <v>0</v>
      </c>
      <c r="AJ53" s="103">
        <f>COUNTIFS('Insurance Agent'!$B$11:$B$145,W$2,'Insurance Agent'!$G$11:$G$145,$AG53)</f>
        <v>0</v>
      </c>
      <c r="AK53" s="103">
        <f>COUNTIFS('Insurance Agent'!$B$11:$B$145,Y$2,'Insurance Agent'!$G$11:$G$145,$AG53)</f>
        <v>0</v>
      </c>
      <c r="AL53" s="108">
        <f t="shared" si="52"/>
        <v>0</v>
      </c>
    </row>
    <row r="54" spans="1:38" ht="15.75" customHeight="1">
      <c r="A54" s="40" t="s">
        <v>11</v>
      </c>
      <c r="B54" s="41">
        <f>COUNTIFS(Realtor!$B$24:$B$159,B$2,Realtor!$G$24:$G$159,$A54)</f>
        <v>0</v>
      </c>
      <c r="C54" s="41">
        <f>COUNTIFS(Realtor!$B$24:$B$159,D$2,Realtor!$G$24:$G$159,$A54)</f>
        <v>0</v>
      </c>
      <c r="D54" s="41">
        <f>COUNTIFS(Realtor!$B$24:$B$159,F$2,Realtor!$G$24:$G$159,$A54)</f>
        <v>0</v>
      </c>
      <c r="E54" s="41">
        <f t="shared" si="47"/>
        <v>0</v>
      </c>
      <c r="F54" s="234"/>
      <c r="G54" s="231" t="s">
        <v>10</v>
      </c>
      <c r="H54" s="232"/>
      <c r="I54" s="41">
        <f>COUNTIFS(Accountant!$B$24:$B$159,B$2,Accountant!$G$24:$G$159,$G54)</f>
        <v>0</v>
      </c>
      <c r="J54" s="41">
        <f>COUNTIFS(Accountant!$B$24:$B$159,D$2,Accountant!$G$24:$G$159,$G54)</f>
        <v>0</v>
      </c>
      <c r="K54" s="41">
        <f>COUNTIFS(Accountant!$B$24:$B$159,F$2,Accountant!$G$24:$G$159,$G54)</f>
        <v>0</v>
      </c>
      <c r="L54" s="41">
        <f t="shared" si="48"/>
        <v>0</v>
      </c>
      <c r="M54" s="234"/>
      <c r="N54" s="231" t="s">
        <v>10</v>
      </c>
      <c r="O54" s="232"/>
      <c r="P54" s="41">
        <f>COUNTIFS('Insurance Agent'!$B$24:$B$159,B$2,'Insurance Agent'!$G$24:$G$159,$N54)</f>
        <v>0</v>
      </c>
      <c r="Q54" s="41">
        <f>COUNTIFS('Insurance Agent'!$B$24:$B$159,D$2,'Insurance Agent'!$G$24:$G$159,$N54)</f>
        <v>0</v>
      </c>
      <c r="R54" s="41">
        <f>COUNTIFS('Insurance Agent'!$B$24:$B$159,F$2,'Insurance Agent'!$G$24:$G$159,$N54)</f>
        <v>0</v>
      </c>
      <c r="S54" s="41">
        <f t="shared" si="49"/>
        <v>0</v>
      </c>
      <c r="T54" s="102" t="s">
        <v>30</v>
      </c>
      <c r="U54" s="103">
        <f>COUNTIFS(Realtor!$B$11:$B$146,U$2,Realtor!$G$11:$G$146,$T54)</f>
        <v>0</v>
      </c>
      <c r="V54" s="103">
        <f>COUNTIFS(Realtor!$B$11:$B$146,W$2,Realtor!$G$11:$G$146,$T54)</f>
        <v>0</v>
      </c>
      <c r="W54" s="103">
        <f>COUNTIFS(Realtor!$B$11:$B$146,Y$2,Realtor!$G$11:$G$146,$T54)</f>
        <v>0</v>
      </c>
      <c r="X54" s="108">
        <f t="shared" si="50"/>
        <v>0</v>
      </c>
      <c r="Z54" s="257" t="s">
        <v>29</v>
      </c>
      <c r="AA54" s="234"/>
      <c r="AB54" s="103">
        <f>COUNTIFS(Accountant!$B$11:$B$146,U$2,Accountant!$G$11:$G$146,$Z54)</f>
        <v>0</v>
      </c>
      <c r="AC54" s="103">
        <f>COUNTIFS(Accountant!$B$11:$B$146,W$2,Accountant!$G$11:$G$146,$Z54)</f>
        <v>0</v>
      </c>
      <c r="AD54" s="103">
        <f>COUNTIFS(Accountant!$B$11:$B$146,Y$2,Accountant!$G$11:$G$146,$Z54)</f>
        <v>0</v>
      </c>
      <c r="AE54" s="108">
        <f t="shared" si="51"/>
        <v>0</v>
      </c>
      <c r="AG54" s="257" t="s">
        <v>29</v>
      </c>
      <c r="AH54" s="234"/>
      <c r="AI54" s="103">
        <f>COUNTIFS('Insurance Agent'!$B$11:$B$145,U$2,'Insurance Agent'!$G$11:$G$145,$AG54)</f>
        <v>0</v>
      </c>
      <c r="AJ54" s="103">
        <f>COUNTIFS('Insurance Agent'!$B$11:$B$145,W$2,'Insurance Agent'!$G$11:$G$145,$AG54)</f>
        <v>0</v>
      </c>
      <c r="AK54" s="103">
        <f>COUNTIFS('Insurance Agent'!$B$11:$B$145,Y$2,'Insurance Agent'!$G$11:$G$145,$AG54)</f>
        <v>0</v>
      </c>
      <c r="AL54" s="108">
        <f t="shared" si="52"/>
        <v>0</v>
      </c>
    </row>
    <row r="55" spans="1:38" ht="15.75" customHeight="1">
      <c r="A55" s="40" t="s">
        <v>12</v>
      </c>
      <c r="B55" s="41">
        <f>COUNTIFS(Realtor!$B$24:$B$159,B$2,Realtor!$G$24:$G$159,$A55)</f>
        <v>0</v>
      </c>
      <c r="C55" s="41">
        <f>COUNTIFS(Realtor!$B$24:$B$159,D$2,Realtor!$G$24:$G$159,$A55)</f>
        <v>0</v>
      </c>
      <c r="D55" s="41">
        <f>COUNTIFS(Realtor!$B$24:$B$159,F$2,Realtor!$G$24:$G$159,$A55)</f>
        <v>0</v>
      </c>
      <c r="E55" s="41">
        <f t="shared" si="47"/>
        <v>0</v>
      </c>
      <c r="F55" s="234"/>
      <c r="G55" s="231" t="s">
        <v>12</v>
      </c>
      <c r="H55" s="232"/>
      <c r="I55" s="41">
        <f>COUNTIFS(Accountant!$B$24:$B$159,B$2,Accountant!$G$24:$G$159,$G55)</f>
        <v>0</v>
      </c>
      <c r="J55" s="41">
        <f>COUNTIFS(Accountant!$B$24:$B$159,D$2,Accountant!$G$24:$G$159,$G55)</f>
        <v>0</v>
      </c>
      <c r="K55" s="41">
        <f>COUNTIFS(Accountant!$B$24:$B$159,F$2,Accountant!$G$24:$G$159,$G55)</f>
        <v>0</v>
      </c>
      <c r="L55" s="41">
        <f t="shared" si="48"/>
        <v>0</v>
      </c>
      <c r="M55" s="234"/>
      <c r="N55" s="231" t="s">
        <v>11</v>
      </c>
      <c r="O55" s="232"/>
      <c r="P55" s="41">
        <f>COUNTIFS('Insurance Agent'!$B$24:$B$159,B$2,'Insurance Agent'!$G$24:$G$159,$N55)</f>
        <v>0</v>
      </c>
      <c r="Q55" s="41">
        <f>COUNTIFS('Insurance Agent'!$B$24:$B$159,D$2,'Insurance Agent'!$G$24:$G$159,$N55)</f>
        <v>0</v>
      </c>
      <c r="R55" s="41">
        <f>COUNTIFS('Insurance Agent'!$B$24:$B$159,F$2,'Insurance Agent'!$G$24:$G$159,$N55)</f>
        <v>0</v>
      </c>
      <c r="S55" s="41">
        <f t="shared" si="49"/>
        <v>0</v>
      </c>
      <c r="T55" s="102" t="s">
        <v>31</v>
      </c>
      <c r="U55" s="103">
        <f>COUNTIFS(Realtor!$B$11:$B$146,U$2,Realtor!$G$11:$G$146,$T55)</f>
        <v>0</v>
      </c>
      <c r="V55" s="103">
        <f>COUNTIFS(Realtor!$B$11:$B$146,W$2,Realtor!$G$11:$G$146,$T55)</f>
        <v>0</v>
      </c>
      <c r="W55" s="103">
        <f>COUNTIFS(Realtor!$B$11:$B$146,Y$2,Realtor!$G$11:$G$146,$T55)</f>
        <v>0</v>
      </c>
      <c r="X55" s="108">
        <f t="shared" si="50"/>
        <v>0</v>
      </c>
      <c r="Z55" s="257" t="s">
        <v>31</v>
      </c>
      <c r="AA55" s="234"/>
      <c r="AB55" s="103">
        <f>COUNTIFS(Accountant!$B$11:$B$146,U$2,Accountant!$G$11:$G$146,$Z55)</f>
        <v>0</v>
      </c>
      <c r="AC55" s="103">
        <f>COUNTIFS(Accountant!$B$11:$B$146,W$2,Accountant!$G$11:$G$146,$Z55)</f>
        <v>0</v>
      </c>
      <c r="AD55" s="103">
        <f>COUNTIFS(Accountant!$B$11:$B$146,Y$2,Accountant!$G$11:$G$146,$Z55)</f>
        <v>0</v>
      </c>
      <c r="AE55" s="108">
        <f t="shared" si="51"/>
        <v>0</v>
      </c>
      <c r="AG55" s="257" t="s">
        <v>30</v>
      </c>
      <c r="AH55" s="234"/>
      <c r="AI55" s="103">
        <f>COUNTIFS('Insurance Agent'!$B$11:$B$145,U$2,'Insurance Agent'!$G$11:$G$145,$AG55)</f>
        <v>0</v>
      </c>
      <c r="AJ55" s="103">
        <f>COUNTIFS('Insurance Agent'!$B$11:$B$145,W$2,'Insurance Agent'!$G$11:$G$145,$AG55)</f>
        <v>0</v>
      </c>
      <c r="AK55" s="103">
        <f>COUNTIFS('Insurance Agent'!$B$11:$B$145,Y$2,'Insurance Agent'!$G$11:$G$145,$AG55)</f>
        <v>0</v>
      </c>
      <c r="AL55" s="108">
        <f t="shared" si="52"/>
        <v>0</v>
      </c>
    </row>
    <row r="56" spans="1:38" ht="15.75" customHeight="1">
      <c r="A56" s="40" t="s">
        <v>18</v>
      </c>
      <c r="B56" s="41">
        <f>COUNTIFS(Realtor!$B$24:$B$159,B$2,Realtor!$G$24:$G$159,$A56)</f>
        <v>0</v>
      </c>
      <c r="C56" s="41">
        <f>COUNTIFS(Realtor!$B$24:$B$159,D$2,Realtor!$G$24:$G$159,$A56)</f>
        <v>0</v>
      </c>
      <c r="D56" s="41">
        <f>COUNTIFS(Realtor!$B$24:$B$159,F$2,Realtor!$G$24:$G$159,$A56)</f>
        <v>0</v>
      </c>
      <c r="E56" s="41">
        <f t="shared" si="47"/>
        <v>0</v>
      </c>
      <c r="F56" s="234"/>
      <c r="G56" s="231" t="s">
        <v>18</v>
      </c>
      <c r="H56" s="232"/>
      <c r="I56" s="41">
        <f>COUNTIFS(Accountant!$B$24:$B$159,B$2,Accountant!$G$24:$G$159,$G56)</f>
        <v>0</v>
      </c>
      <c r="J56" s="41">
        <f>COUNTIFS(Accountant!$B$24:$B$159,D$2,Accountant!$G$24:$G$159,$G56)</f>
        <v>0</v>
      </c>
      <c r="K56" s="41">
        <f>COUNTIFS(Accountant!$B$24:$B$159,F$2,Accountant!$G$24:$G$159,$G56)</f>
        <v>0</v>
      </c>
      <c r="L56" s="41">
        <f t="shared" si="48"/>
        <v>0</v>
      </c>
      <c r="M56" s="234"/>
      <c r="N56" s="231" t="s">
        <v>18</v>
      </c>
      <c r="O56" s="232"/>
      <c r="P56" s="41">
        <f>COUNTIFS('Insurance Agent'!$B$24:$B$159,B$2,'Insurance Agent'!$G$24:$G$159,$N56)</f>
        <v>0</v>
      </c>
      <c r="Q56" s="41">
        <f>COUNTIFS('Insurance Agent'!$B$24:$B$159,D$2,'Insurance Agent'!$G$24:$G$159,$N56)</f>
        <v>0</v>
      </c>
      <c r="R56" s="41">
        <f>COUNTIFS('Insurance Agent'!$B$24:$B$159,F$2,'Insurance Agent'!$G$24:$G$159,$N56)</f>
        <v>0</v>
      </c>
      <c r="S56" s="41">
        <f t="shared" si="49"/>
        <v>0</v>
      </c>
      <c r="T56" s="125" t="s">
        <v>32</v>
      </c>
      <c r="U56" s="115">
        <f>COUNTIFS(Realtor!$B$11:$B$146,U$2,Realtor!$G$11:$G$146,$T56)</f>
        <v>0</v>
      </c>
      <c r="V56" s="115">
        <f>COUNTIFS(Realtor!$B$11:$B$146,W$2,Realtor!$G$11:$G$146,$T56)</f>
        <v>0</v>
      </c>
      <c r="W56" s="115">
        <f>COUNTIFS(Realtor!$B$11:$B$146,Y$2,Realtor!$G$11:$G$146,$T56)</f>
        <v>0</v>
      </c>
      <c r="X56" s="116">
        <f t="shared" si="50"/>
        <v>0</v>
      </c>
      <c r="Z56" s="268" t="s">
        <v>32</v>
      </c>
      <c r="AA56" s="269"/>
      <c r="AB56" s="115">
        <f>COUNTIFS(Accountant!$B$11:$B$146,U$2,Accountant!$G$11:$G$146,$Z56)</f>
        <v>0</v>
      </c>
      <c r="AC56" s="115">
        <f>COUNTIFS(Accountant!$B$11:$B$146,W$2,Accountant!$G$11:$G$146,$Z56)</f>
        <v>0</v>
      </c>
      <c r="AD56" s="115">
        <f>COUNTIFS(Accountant!$B$11:$B$146,Y$2,Accountant!$G$11:$G$146,$Z56)</f>
        <v>0</v>
      </c>
      <c r="AE56" s="116">
        <f t="shared" si="51"/>
        <v>0</v>
      </c>
      <c r="AG56" s="268" t="s">
        <v>32</v>
      </c>
      <c r="AH56" s="269"/>
      <c r="AI56" s="115">
        <f>COUNTIFS('Insurance Agent'!$B$11:$B$145,U$2,'Insurance Agent'!$G$11:$G$145,$AG56)</f>
        <v>0</v>
      </c>
      <c r="AJ56" s="115">
        <f>COUNTIFS('Insurance Agent'!$B$11:$B$145,W$2,'Insurance Agent'!$G$11:$G$145,$AG56)</f>
        <v>0</v>
      </c>
      <c r="AK56" s="115">
        <f>COUNTIFS('Insurance Agent'!$B$11:$B$145,Y$2,'Insurance Agent'!$G$11:$G$145,$AG56)</f>
        <v>0</v>
      </c>
      <c r="AL56" s="116">
        <f t="shared" si="52"/>
        <v>0</v>
      </c>
    </row>
    <row r="57" spans="1:38" ht="15.75" customHeight="1">
      <c r="A57" s="42" t="s">
        <v>14</v>
      </c>
      <c r="B57" s="42">
        <f t="shared" ref="B57:E57" si="53">SUM(B51:B56)</f>
        <v>0</v>
      </c>
      <c r="C57" s="42">
        <f t="shared" si="53"/>
        <v>0</v>
      </c>
      <c r="D57" s="42">
        <f t="shared" si="53"/>
        <v>0</v>
      </c>
      <c r="E57" s="42">
        <f t="shared" si="53"/>
        <v>0</v>
      </c>
      <c r="F57" s="234"/>
      <c r="G57" s="237" t="s">
        <v>14</v>
      </c>
      <c r="H57" s="234"/>
      <c r="I57" s="42">
        <f t="shared" ref="I57:L57" si="54">SUM(I51:I56)</f>
        <v>0</v>
      </c>
      <c r="J57" s="42">
        <f t="shared" si="54"/>
        <v>0</v>
      </c>
      <c r="K57" s="42">
        <f t="shared" si="54"/>
        <v>0</v>
      </c>
      <c r="L57" s="42">
        <f t="shared" si="54"/>
        <v>0</v>
      </c>
      <c r="M57" s="234"/>
      <c r="N57" s="237" t="s">
        <v>14</v>
      </c>
      <c r="O57" s="234"/>
      <c r="P57" s="42">
        <f t="shared" ref="P57:S57" si="55">SUM(P51:P56)</f>
        <v>0</v>
      </c>
      <c r="Q57" s="42">
        <f t="shared" si="55"/>
        <v>0</v>
      </c>
      <c r="R57" s="42">
        <f t="shared" si="55"/>
        <v>0</v>
      </c>
      <c r="S57" s="42">
        <f t="shared" si="55"/>
        <v>0</v>
      </c>
      <c r="T57" s="118" t="s">
        <v>14</v>
      </c>
      <c r="U57" s="42">
        <f t="shared" ref="U57:X57" si="56">SUM(U51:U56)</f>
        <v>0</v>
      </c>
      <c r="V57" s="42">
        <f t="shared" si="56"/>
        <v>0</v>
      </c>
      <c r="W57" s="42">
        <f t="shared" si="56"/>
        <v>0</v>
      </c>
      <c r="X57" s="42">
        <f t="shared" si="56"/>
        <v>0</v>
      </c>
      <c r="Y57" s="119"/>
      <c r="Z57" s="119"/>
      <c r="AA57" s="119" t="s">
        <v>14</v>
      </c>
      <c r="AB57" s="42">
        <f t="shared" ref="AB57:AE57" si="57">SUM(AB51:AB56)</f>
        <v>0</v>
      </c>
      <c r="AC57" s="42">
        <f t="shared" si="57"/>
        <v>0</v>
      </c>
      <c r="AD57" s="42">
        <f t="shared" si="57"/>
        <v>0</v>
      </c>
      <c r="AE57" s="42">
        <f t="shared" si="57"/>
        <v>0</v>
      </c>
      <c r="AF57" s="42"/>
      <c r="AG57" s="119"/>
      <c r="AH57" s="119" t="s">
        <v>14</v>
      </c>
      <c r="AI57" s="42">
        <f t="shared" ref="AI57:AL57" si="58">SUM(AI51:AI56)</f>
        <v>0</v>
      </c>
      <c r="AJ57" s="42">
        <f t="shared" si="58"/>
        <v>0</v>
      </c>
      <c r="AK57" s="42">
        <f t="shared" si="58"/>
        <v>0</v>
      </c>
      <c r="AL57" s="42">
        <f t="shared" si="58"/>
        <v>0</v>
      </c>
    </row>
    <row r="58" spans="1:38" ht="15.75" customHeight="1">
      <c r="A58" s="243"/>
      <c r="B58" s="234"/>
      <c r="C58" s="234"/>
      <c r="D58" s="234"/>
      <c r="E58" s="234"/>
      <c r="F58" s="234"/>
      <c r="G58" s="233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47"/>
      <c r="U58" s="44"/>
      <c r="V58" s="44"/>
      <c r="W58" s="44"/>
      <c r="X58" s="44"/>
      <c r="AA58" s="1"/>
      <c r="AB58" s="44"/>
      <c r="AC58" s="44"/>
      <c r="AD58" s="44"/>
      <c r="AE58" s="44"/>
      <c r="AF58" s="44"/>
      <c r="AH58" s="1"/>
      <c r="AI58" s="44"/>
      <c r="AJ58" s="44"/>
      <c r="AK58" s="44"/>
      <c r="AL58" s="44"/>
    </row>
    <row r="59" spans="1:38" ht="15.75" customHeight="1">
      <c r="A59" s="38" t="s">
        <v>18</v>
      </c>
      <c r="B59" s="39" t="str">
        <f>$B$13</f>
        <v>Jan</v>
      </c>
      <c r="C59" s="39" t="str">
        <f>$C$13</f>
        <v>Feb</v>
      </c>
      <c r="D59" s="39" t="str">
        <f>$D$13</f>
        <v>Mar</v>
      </c>
      <c r="E59" s="39" t="str">
        <f>$E$13</f>
        <v>Q1</v>
      </c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124" t="s">
        <v>42</v>
      </c>
      <c r="U59" s="98" t="str">
        <f>$U$13</f>
        <v>Oct</v>
      </c>
      <c r="V59" s="98" t="str">
        <f>$V$13</f>
        <v>Nov</v>
      </c>
      <c r="W59" s="98" t="str">
        <f>$W$13</f>
        <v>Dec</v>
      </c>
      <c r="X59" s="99" t="str">
        <f>$X$13</f>
        <v>Q4</v>
      </c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</row>
    <row r="60" spans="1:38" ht="15.75" customHeight="1">
      <c r="A60" s="40" t="s">
        <v>7</v>
      </c>
      <c r="B60" s="41">
        <f>COUNTIFS('RE Attorney'!$B$24:$B$159,B$2,'RE Attorney'!$G$24:$G$159,$A60)</f>
        <v>0</v>
      </c>
      <c r="C60" s="41">
        <f>COUNTIFS('RE Attorney'!$B$24:$B$159,D$2,'RE Attorney'!$G$24:$G$159,$A60)</f>
        <v>0</v>
      </c>
      <c r="D60" s="41">
        <f>COUNTIFS('RE Attorney'!$B$24:$B$159,F$2,'RE Attorney'!$G$24:$G$159,$A60)</f>
        <v>0</v>
      </c>
      <c r="E60" s="41">
        <f t="shared" ref="E60:E65" si="59">B60+C60+D60</f>
        <v>0</v>
      </c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105" t="s">
        <v>26</v>
      </c>
      <c r="U60" s="103">
        <f>COUNTIFS('RE Attorney'!$B$11:$B$159,U$2,'RE Attorney'!$G$11:$G$159,$T60)</f>
        <v>0</v>
      </c>
      <c r="V60" s="103">
        <f>COUNTIFS('RE Attorney'!$B$11:$B$159,W$2,'RE Attorney'!$G$11:$G$159,$T60)</f>
        <v>0</v>
      </c>
      <c r="W60" s="103">
        <f>COUNTIFS('RE Attorney'!$B$11:$B$159,Y$2,'RE Attorney'!$G$11:$G$159,$T60)</f>
        <v>0</v>
      </c>
      <c r="X60" s="108">
        <f t="shared" ref="X60:X65" si="60">U60+V60+W60</f>
        <v>0</v>
      </c>
    </row>
    <row r="61" spans="1:38" ht="15.75" customHeight="1">
      <c r="A61" s="40" t="s">
        <v>8</v>
      </c>
      <c r="B61" s="41">
        <f>COUNTIFS('RE Attorney'!$B$24:$B$159,B$2,'RE Attorney'!$G$24:$G$159,$A61)</f>
        <v>0</v>
      </c>
      <c r="C61" s="41">
        <f>COUNTIFS('RE Attorney'!$B$24:$B$159,D$2,'RE Attorney'!$G$24:$G$159,$A61)</f>
        <v>0</v>
      </c>
      <c r="D61" s="41">
        <f>COUNTIFS('RE Attorney'!$B$24:$B$159,F$2,'RE Attorney'!$G$24:$G$159,$A61)</f>
        <v>0</v>
      </c>
      <c r="E61" s="41">
        <f t="shared" si="59"/>
        <v>0</v>
      </c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105" t="s">
        <v>27</v>
      </c>
      <c r="U61" s="103">
        <f>COUNTIFS('RE Attorney'!$B$11:$B$159,U$2,'RE Attorney'!$G$11:$G$159,$T61)</f>
        <v>0</v>
      </c>
      <c r="V61" s="103">
        <f>COUNTIFS('RE Attorney'!$B$11:$B$159,W$2,'RE Attorney'!$G$11:$G$159,$T61)</f>
        <v>0</v>
      </c>
      <c r="W61" s="103">
        <f>COUNTIFS('RE Attorney'!$B$11:$B$159,Y$2,'RE Attorney'!$G$11:$G$159,$T61)</f>
        <v>0</v>
      </c>
      <c r="X61" s="108">
        <f t="shared" si="60"/>
        <v>0</v>
      </c>
    </row>
    <row r="62" spans="1:38" ht="15.75" customHeight="1">
      <c r="A62" s="40" t="s">
        <v>9</v>
      </c>
      <c r="B62" s="41">
        <f>COUNTIFS('RE Attorney'!$B$24:$B$159,B$2,'RE Attorney'!$G$24:$G$159,$A62)</f>
        <v>0</v>
      </c>
      <c r="C62" s="41">
        <f>COUNTIFS('RE Attorney'!$B$24:$B$159,D$2,'RE Attorney'!$G$24:$G$159,$A62)</f>
        <v>0</v>
      </c>
      <c r="D62" s="41">
        <f>COUNTIFS('RE Attorney'!$B$24:$B$159,F$2,'RE Attorney'!$G$24:$G$159,$A62)</f>
        <v>0</v>
      </c>
      <c r="E62" s="41">
        <f t="shared" si="59"/>
        <v>0</v>
      </c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105" t="s">
        <v>28</v>
      </c>
      <c r="U62" s="103">
        <f>COUNTIFS('RE Attorney'!$B$11:$B$159,U$2,'RE Attorney'!$G$11:$G$159,$T62)</f>
        <v>0</v>
      </c>
      <c r="V62" s="103">
        <f>COUNTIFS('RE Attorney'!$B$11:$B$159,W$2,'RE Attorney'!$G$11:$G$159,$T62)</f>
        <v>0</v>
      </c>
      <c r="W62" s="103">
        <f>COUNTIFS('RE Attorney'!$B$11:$B$159,Y$2,'RE Attorney'!$G$11:$G$159,$T62)</f>
        <v>0</v>
      </c>
      <c r="X62" s="108">
        <f t="shared" si="60"/>
        <v>0</v>
      </c>
    </row>
    <row r="63" spans="1:38" ht="15.75" customHeight="1">
      <c r="A63" s="40" t="s">
        <v>10</v>
      </c>
      <c r="B63" s="41">
        <f>COUNTIFS('RE Attorney'!$B$24:$B$159,B$2,'RE Attorney'!$G$24:$G$159,$A63)</f>
        <v>0</v>
      </c>
      <c r="C63" s="41">
        <f>COUNTIFS('RE Attorney'!$B$24:$B$159,D$2,'RE Attorney'!$G$24:$G$159,$A63)</f>
        <v>0</v>
      </c>
      <c r="D63" s="41">
        <f>COUNTIFS('RE Attorney'!$B$24:$B$159,F$2,'RE Attorney'!$G$24:$G$159,$A63)</f>
        <v>0</v>
      </c>
      <c r="E63" s="41">
        <f t="shared" si="59"/>
        <v>0</v>
      </c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105" t="s">
        <v>29</v>
      </c>
      <c r="U63" s="103">
        <f>COUNTIFS('RE Attorney'!$B$11:$B$159,U$2,'RE Attorney'!$G$11:$G$159,$T63)</f>
        <v>0</v>
      </c>
      <c r="V63" s="103">
        <f>COUNTIFS('RE Attorney'!$B$11:$B$159,W$2,'RE Attorney'!$G$11:$G$159,$T63)</f>
        <v>0</v>
      </c>
      <c r="W63" s="103">
        <f>COUNTIFS('RE Attorney'!$B$11:$B$159,Y$2,'RE Attorney'!$G$11:$G$159,$T63)</f>
        <v>0</v>
      </c>
      <c r="X63" s="108">
        <f t="shared" si="60"/>
        <v>0</v>
      </c>
    </row>
    <row r="64" spans="1:38" ht="15.75" customHeight="1">
      <c r="A64" s="40" t="s">
        <v>11</v>
      </c>
      <c r="B64" s="41">
        <f>COUNTIFS('RE Attorney'!$B$24:$B$159,B$2,'RE Attorney'!$G$24:$G$159,$A64)</f>
        <v>0</v>
      </c>
      <c r="C64" s="41">
        <f>COUNTIFS('RE Attorney'!$B$24:$B$159,D$2,'RE Attorney'!$G$24:$G$159,$A64)</f>
        <v>0</v>
      </c>
      <c r="D64" s="41">
        <f>COUNTIFS('RE Attorney'!$B$24:$B$159,F$2,'RE Attorney'!$G$24:$G$159,$A64)</f>
        <v>0</v>
      </c>
      <c r="E64" s="41">
        <f t="shared" si="59"/>
        <v>0</v>
      </c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05" t="s">
        <v>30</v>
      </c>
      <c r="U64" s="103">
        <f>COUNTIFS('RE Attorney'!$B$11:$B$159,U$2,'RE Attorney'!$G$11:$G$159,$T64)</f>
        <v>0</v>
      </c>
      <c r="V64" s="103">
        <f>COUNTIFS('RE Attorney'!$B$11:$B$159,W$2,'RE Attorney'!$G$11:$G$159,$T64)</f>
        <v>0</v>
      </c>
      <c r="W64" s="103">
        <f>COUNTIFS('RE Attorney'!$B$11:$B$159,Y$2,'RE Attorney'!$G$11:$G$159,$T64)</f>
        <v>0</v>
      </c>
      <c r="X64" s="108">
        <f t="shared" si="60"/>
        <v>0</v>
      </c>
    </row>
    <row r="65" spans="1:38" ht="15.75" customHeight="1">
      <c r="A65" s="40" t="s">
        <v>12</v>
      </c>
      <c r="B65" s="41">
        <f>COUNTIFS('RE Attorney'!$B$24:$B$159,B$2,'RE Attorney'!$G$24:$G$159,$A65)</f>
        <v>0</v>
      </c>
      <c r="C65" s="41">
        <f>COUNTIFS('RE Attorney'!$B$24:$B$159,D$2,'RE Attorney'!$G$24:$G$159,$A65)</f>
        <v>0</v>
      </c>
      <c r="D65" s="41">
        <f>COUNTIFS('RE Attorney'!$B$24:$B$159,F$2,'RE Attorney'!$G$24:$G$159,$A65)</f>
        <v>0</v>
      </c>
      <c r="E65" s="41">
        <f t="shared" si="59"/>
        <v>0</v>
      </c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2" t="s">
        <v>31</v>
      </c>
      <c r="U65" s="115">
        <f>COUNTIFS('RE Attorney'!$B$11:$B$159,U$2,'RE Attorney'!$G$11:$G$159,$T65)</f>
        <v>0</v>
      </c>
      <c r="V65" s="115">
        <f>COUNTIFS('RE Attorney'!$B$11:$B$159,W$2,'RE Attorney'!$G$11:$G$159,$T65)</f>
        <v>0</v>
      </c>
      <c r="W65" s="115">
        <f>COUNTIFS('RE Attorney'!$B$11:$B$159,Y$2,'RE Attorney'!$G$11:$G$159,$T65)</f>
        <v>0</v>
      </c>
      <c r="X65" s="116">
        <f t="shared" si="60"/>
        <v>0</v>
      </c>
    </row>
    <row r="66" spans="1:38" ht="15.75" customHeight="1">
      <c r="A66" s="42" t="s">
        <v>14</v>
      </c>
      <c r="B66" s="42">
        <f t="shared" ref="B66:E66" si="61">SUM(B60:B65)</f>
        <v>0</v>
      </c>
      <c r="C66" s="42">
        <f t="shared" si="61"/>
        <v>0</v>
      </c>
      <c r="D66" s="42">
        <f t="shared" si="61"/>
        <v>0</v>
      </c>
      <c r="E66" s="42">
        <f t="shared" si="61"/>
        <v>0</v>
      </c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118" t="s">
        <v>14</v>
      </c>
      <c r="U66" s="42">
        <f t="shared" ref="U66:X66" si="62">SUM(U60:U65)</f>
        <v>0</v>
      </c>
      <c r="V66" s="42">
        <f t="shared" si="62"/>
        <v>0</v>
      </c>
      <c r="W66" s="42">
        <f t="shared" si="62"/>
        <v>0</v>
      </c>
      <c r="X66" s="42">
        <f t="shared" si="62"/>
        <v>0</v>
      </c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</row>
    <row r="67" spans="1:38" ht="15.75" hidden="1" customHeight="1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7"/>
    </row>
    <row r="68" spans="1:38" ht="15.75" hidden="1" customHeight="1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7"/>
    </row>
    <row r="69" spans="1:38" ht="15.75" hidden="1" customHeight="1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7"/>
    </row>
    <row r="70" spans="1:38" ht="15.75" hidden="1" customHeight="1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7"/>
    </row>
    <row r="71" spans="1:38" ht="15.75" hidden="1" customHeight="1">
      <c r="A71" s="4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7"/>
    </row>
    <row r="72" spans="1:38" ht="15.75" hidden="1" customHeight="1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7"/>
    </row>
    <row r="73" spans="1:38" ht="15.75" hidden="1" customHeight="1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7"/>
    </row>
    <row r="74" spans="1:38" ht="15.75" hidden="1" customHeight="1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7"/>
    </row>
    <row r="75" spans="1:38" ht="15.75" hidden="1" customHeight="1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7"/>
    </row>
    <row r="76" spans="1:38" ht="15.75" hidden="1" customHeight="1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7"/>
    </row>
    <row r="77" spans="1:38" ht="15.75" hidden="1" customHeight="1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7"/>
    </row>
    <row r="78" spans="1:38" ht="15.75" hidden="1" customHeight="1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7"/>
    </row>
    <row r="79" spans="1:38" ht="15.75" hidden="1" customHeight="1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7"/>
    </row>
    <row r="80" spans="1:38" ht="15.75" hidden="1" customHeight="1">
      <c r="A80" s="45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7"/>
    </row>
    <row r="81" spans="1:20" ht="15.75" hidden="1" customHeight="1">
      <c r="A81" s="45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7"/>
    </row>
    <row r="82" spans="1:20" ht="15.75" hidden="1" customHeight="1">
      <c r="A82" s="45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7"/>
    </row>
    <row r="83" spans="1:20" ht="15.75" hidden="1" customHeight="1">
      <c r="A83" s="45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7"/>
    </row>
    <row r="84" spans="1:20" ht="15.75" hidden="1" customHeight="1">
      <c r="A84" s="45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7"/>
    </row>
    <row r="85" spans="1:20" ht="15.75" hidden="1" customHeight="1">
      <c r="A85" s="45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7"/>
    </row>
    <row r="86" spans="1:20" ht="15.75" hidden="1" customHeight="1">
      <c r="A86" s="45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7"/>
    </row>
    <row r="87" spans="1:20" ht="15.75" hidden="1" customHeight="1">
      <c r="A87" s="4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7"/>
    </row>
    <row r="88" spans="1:20" ht="15.75" hidden="1" customHeight="1">
      <c r="A88" s="45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7"/>
    </row>
    <row r="89" spans="1:20" ht="15.75" hidden="1" customHeight="1">
      <c r="A89" s="45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7"/>
    </row>
    <row r="90" spans="1:20" ht="15.75" hidden="1" customHeight="1">
      <c r="A90" s="45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7"/>
    </row>
    <row r="91" spans="1:20" ht="15.75" hidden="1" customHeight="1">
      <c r="A91" s="45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7"/>
    </row>
    <row r="92" spans="1:20" ht="15.75" hidden="1" customHeight="1">
      <c r="A92" s="45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7"/>
    </row>
    <row r="93" spans="1:20" ht="15.75" hidden="1" customHeight="1">
      <c r="A93" s="45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7"/>
    </row>
    <row r="94" spans="1:20" ht="15.75" hidden="1" customHeight="1">
      <c r="A94" s="45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7"/>
    </row>
    <row r="95" spans="1:20" ht="15.75" hidden="1" customHeight="1">
      <c r="A95" s="45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7"/>
    </row>
    <row r="96" spans="1:20" ht="15.75" hidden="1" customHeight="1">
      <c r="A96" s="45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7"/>
    </row>
    <row r="97" spans="1:20" ht="15.75" hidden="1" customHeight="1">
      <c r="A97" s="45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7"/>
    </row>
    <row r="98" spans="1:20" ht="15.75" hidden="1" customHeight="1">
      <c r="A98" s="45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7"/>
    </row>
    <row r="99" spans="1:20" ht="15.75" hidden="1" customHeight="1">
      <c r="A99" s="45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7"/>
    </row>
    <row r="100" spans="1:20" ht="15.75" hidden="1" customHeight="1">
      <c r="A100" s="45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7"/>
    </row>
    <row r="101" spans="1:20" ht="15.75" hidden="1" customHeight="1">
      <c r="A101" s="45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7"/>
    </row>
    <row r="102" spans="1:20" ht="15.75" hidden="1" customHeight="1">
      <c r="A102" s="45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7"/>
    </row>
    <row r="103" spans="1:20" ht="15.75" hidden="1" customHeight="1">
      <c r="A103" s="45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7"/>
    </row>
    <row r="104" spans="1:20" ht="15.75" hidden="1" customHeight="1">
      <c r="A104" s="45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7"/>
    </row>
    <row r="105" spans="1:20" ht="15.75" hidden="1" customHeight="1">
      <c r="A105" s="45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7"/>
    </row>
    <row r="106" spans="1:20" ht="15.75" hidden="1" customHeight="1">
      <c r="A106" s="45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7"/>
    </row>
    <row r="107" spans="1:20" ht="15.75" hidden="1" customHeight="1">
      <c r="A107" s="45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7"/>
    </row>
    <row r="108" spans="1:20" ht="15.75" hidden="1" customHeight="1">
      <c r="A108" s="45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7"/>
    </row>
    <row r="109" spans="1:20" ht="15.75" hidden="1" customHeight="1">
      <c r="A109" s="45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7"/>
    </row>
    <row r="110" spans="1:20" ht="15.75" hidden="1" customHeight="1">
      <c r="A110" s="45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7"/>
    </row>
    <row r="111" spans="1:20" ht="15.75" hidden="1" customHeight="1">
      <c r="A111" s="45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7"/>
    </row>
    <row r="112" spans="1:20" ht="15.75" hidden="1" customHeight="1">
      <c r="A112" s="45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7"/>
    </row>
    <row r="113" spans="1:20" ht="15.75" hidden="1" customHeight="1">
      <c r="A113" s="45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7"/>
    </row>
    <row r="114" spans="1:20" ht="15.75" hidden="1" customHeight="1">
      <c r="A114" s="45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7"/>
    </row>
    <row r="115" spans="1:20" ht="15.75" hidden="1" customHeight="1">
      <c r="A115" s="45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7"/>
    </row>
    <row r="116" spans="1:20" ht="15.75" hidden="1" customHeight="1">
      <c r="A116" s="45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7"/>
    </row>
    <row r="117" spans="1:20" ht="15.75" hidden="1" customHeight="1">
      <c r="A117" s="45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7"/>
    </row>
    <row r="118" spans="1:20" ht="15.75" hidden="1" customHeight="1">
      <c r="A118" s="45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7"/>
    </row>
    <row r="119" spans="1:20" ht="15.75" hidden="1" customHeight="1">
      <c r="A119" s="45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7"/>
    </row>
    <row r="120" spans="1:20" ht="15.75" hidden="1" customHeight="1">
      <c r="A120" s="45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7"/>
    </row>
    <row r="121" spans="1:20" ht="15.75" hidden="1" customHeight="1">
      <c r="A121" s="45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7"/>
    </row>
    <row r="122" spans="1:20" ht="15.75" hidden="1" customHeight="1">
      <c r="A122" s="45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7"/>
    </row>
    <row r="123" spans="1:20" ht="15.75" hidden="1" customHeight="1">
      <c r="A123" s="45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7"/>
    </row>
    <row r="124" spans="1:20" ht="15.75" hidden="1" customHeight="1">
      <c r="A124" s="45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7"/>
    </row>
    <row r="125" spans="1:20" ht="15.75" hidden="1" customHeight="1">
      <c r="A125" s="45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7"/>
    </row>
    <row r="126" spans="1:20" ht="15.75" hidden="1" customHeight="1">
      <c r="A126" s="45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7"/>
    </row>
    <row r="127" spans="1:20" ht="15.75" hidden="1" customHeight="1">
      <c r="A127" s="45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7"/>
    </row>
    <row r="128" spans="1:20" ht="15.75" hidden="1" customHeight="1">
      <c r="A128" s="45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7"/>
    </row>
    <row r="129" spans="1:20" ht="15.75" hidden="1" customHeight="1">
      <c r="A129" s="45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7"/>
    </row>
    <row r="130" spans="1:20" ht="15.75" hidden="1" customHeight="1">
      <c r="A130" s="45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7"/>
    </row>
    <row r="131" spans="1:20" ht="15.75" hidden="1" customHeight="1">
      <c r="A131" s="45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7"/>
    </row>
    <row r="132" spans="1:20" ht="15.75" hidden="1" customHeight="1">
      <c r="A132" s="45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7"/>
    </row>
    <row r="133" spans="1:20" ht="15.75" hidden="1" customHeight="1">
      <c r="A133" s="45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7"/>
    </row>
    <row r="134" spans="1:20" ht="15.75" hidden="1" customHeight="1">
      <c r="A134" s="45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7"/>
    </row>
    <row r="135" spans="1:20" ht="15.75" hidden="1" customHeight="1">
      <c r="A135" s="45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7"/>
    </row>
    <row r="136" spans="1:20" ht="15.75" hidden="1" customHeight="1">
      <c r="A136" s="45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7"/>
    </row>
    <row r="137" spans="1:20" ht="15.75" hidden="1" customHeight="1">
      <c r="A137" s="45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7"/>
    </row>
    <row r="138" spans="1:20" ht="15.75" hidden="1" customHeight="1">
      <c r="A138" s="45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7"/>
    </row>
    <row r="139" spans="1:20" ht="15.75" hidden="1" customHeight="1">
      <c r="A139" s="45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7"/>
    </row>
    <row r="140" spans="1:20" ht="15.75" hidden="1" customHeight="1">
      <c r="A140" s="45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7"/>
    </row>
    <row r="141" spans="1:20" ht="15.75" hidden="1" customHeight="1">
      <c r="A141" s="45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7"/>
    </row>
    <row r="142" spans="1:20" ht="15.75" hidden="1" customHeight="1">
      <c r="A142" s="45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7"/>
    </row>
    <row r="143" spans="1:20" ht="15.75" hidden="1" customHeight="1">
      <c r="A143" s="45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7"/>
    </row>
    <row r="144" spans="1:20" ht="15.75" hidden="1" customHeight="1">
      <c r="A144" s="45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7"/>
    </row>
    <row r="145" spans="1:20" ht="15.75" hidden="1" customHeight="1">
      <c r="A145" s="45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7"/>
    </row>
    <row r="146" spans="1:20" ht="15.75" hidden="1" customHeight="1">
      <c r="A146" s="45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7"/>
    </row>
    <row r="147" spans="1:20" ht="15.75" hidden="1" customHeight="1">
      <c r="A147" s="45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7"/>
    </row>
    <row r="148" spans="1:20" ht="15.75" hidden="1" customHeight="1">
      <c r="A148" s="45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7"/>
    </row>
    <row r="149" spans="1:20" ht="15.75" hidden="1" customHeight="1">
      <c r="A149" s="45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7"/>
    </row>
    <row r="150" spans="1:20" ht="15.75" hidden="1" customHeight="1">
      <c r="A150" s="45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7"/>
    </row>
    <row r="151" spans="1:20" ht="15.75" hidden="1" customHeight="1">
      <c r="A151" s="45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7"/>
    </row>
    <row r="152" spans="1:20" ht="15.75" hidden="1" customHeight="1">
      <c r="A152" s="45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7"/>
    </row>
    <row r="153" spans="1:20" ht="15.75" hidden="1" customHeight="1">
      <c r="A153" s="45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7"/>
    </row>
    <row r="154" spans="1:20" ht="15.75" hidden="1" customHeight="1">
      <c r="A154" s="45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7"/>
    </row>
    <row r="155" spans="1:20" ht="15.75" hidden="1" customHeight="1">
      <c r="A155" s="45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7"/>
    </row>
    <row r="156" spans="1:20" ht="15.75" hidden="1" customHeight="1">
      <c r="A156" s="45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7"/>
    </row>
    <row r="157" spans="1:20" ht="15.75" hidden="1" customHeight="1">
      <c r="A157" s="45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7"/>
    </row>
    <row r="158" spans="1:20" ht="15.75" hidden="1" customHeight="1">
      <c r="A158" s="45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7"/>
    </row>
    <row r="159" spans="1:20" ht="15.75" hidden="1" customHeight="1">
      <c r="A159" s="45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7"/>
    </row>
    <row r="160" spans="1:20" ht="15.75" hidden="1" customHeight="1">
      <c r="A160" s="45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7"/>
    </row>
    <row r="161" spans="1:20" ht="15.75" hidden="1" customHeight="1">
      <c r="A161" s="45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7"/>
    </row>
    <row r="162" spans="1:20" ht="15.75" hidden="1" customHeight="1">
      <c r="A162" s="45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7"/>
    </row>
    <row r="163" spans="1:20" ht="15.75" hidden="1" customHeight="1">
      <c r="A163" s="45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7"/>
    </row>
    <row r="164" spans="1:20" ht="15.75" hidden="1" customHeight="1">
      <c r="A164" s="45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7"/>
    </row>
    <row r="165" spans="1:20" ht="15.75" hidden="1" customHeight="1">
      <c r="A165" s="45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7"/>
    </row>
    <row r="166" spans="1:20" ht="15.75" hidden="1" customHeight="1">
      <c r="A166" s="45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7"/>
    </row>
    <row r="167" spans="1:20" ht="15.75" hidden="1" customHeight="1">
      <c r="A167" s="45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7"/>
    </row>
    <row r="168" spans="1:20" ht="15.75" hidden="1" customHeight="1">
      <c r="A168" s="45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7"/>
    </row>
    <row r="169" spans="1:20" ht="15.75" hidden="1" customHeight="1">
      <c r="A169" s="45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7"/>
    </row>
    <row r="170" spans="1:20" ht="15.75" hidden="1" customHeight="1">
      <c r="A170" s="45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7"/>
    </row>
    <row r="171" spans="1:20" ht="15.75" hidden="1" customHeight="1">
      <c r="A171" s="45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7"/>
    </row>
    <row r="172" spans="1:20" ht="15.75" hidden="1" customHeight="1">
      <c r="A172" s="45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7"/>
    </row>
    <row r="173" spans="1:20" ht="15.75" hidden="1" customHeight="1">
      <c r="A173" s="45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7"/>
    </row>
    <row r="174" spans="1:20" ht="15.75" hidden="1" customHeight="1">
      <c r="A174" s="45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7"/>
    </row>
    <row r="175" spans="1:20" ht="15.75" hidden="1" customHeight="1">
      <c r="A175" s="45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7"/>
    </row>
    <row r="176" spans="1:20" ht="15.75" hidden="1" customHeight="1">
      <c r="A176" s="45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7"/>
    </row>
    <row r="177" spans="1:20" ht="15.75" hidden="1" customHeight="1">
      <c r="A177" s="45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7"/>
    </row>
    <row r="178" spans="1:20" ht="15.75" hidden="1" customHeight="1">
      <c r="A178" s="45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7"/>
    </row>
    <row r="179" spans="1:20" ht="15.75" hidden="1" customHeight="1">
      <c r="A179" s="45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7"/>
    </row>
    <row r="180" spans="1:20" ht="15.75" hidden="1" customHeight="1">
      <c r="A180" s="45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7"/>
    </row>
    <row r="181" spans="1:20" ht="15.75" hidden="1" customHeight="1">
      <c r="A181" s="45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7"/>
    </row>
    <row r="182" spans="1:20" ht="15.75" hidden="1" customHeight="1">
      <c r="A182" s="45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7"/>
    </row>
    <row r="183" spans="1:20" ht="15.75" hidden="1" customHeight="1">
      <c r="A183" s="45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7"/>
    </row>
    <row r="184" spans="1:20" ht="15.75" hidden="1" customHeight="1">
      <c r="A184" s="45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7"/>
    </row>
    <row r="185" spans="1:20" ht="15.75" hidden="1" customHeight="1">
      <c r="A185" s="45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7"/>
    </row>
    <row r="186" spans="1:20" ht="15.75" hidden="1" customHeight="1">
      <c r="A186" s="45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7"/>
    </row>
    <row r="187" spans="1:20" ht="15.75" hidden="1" customHeight="1">
      <c r="A187" s="45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7"/>
    </row>
    <row r="188" spans="1:20" ht="15.75" hidden="1" customHeight="1">
      <c r="A188" s="45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7"/>
    </row>
    <row r="189" spans="1:20" ht="15.75" hidden="1" customHeight="1">
      <c r="A189" s="45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7"/>
    </row>
    <row r="190" spans="1:20" ht="15.75" hidden="1" customHeight="1">
      <c r="A190" s="45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7"/>
    </row>
    <row r="191" spans="1:20" ht="15.75" hidden="1" customHeight="1">
      <c r="A191" s="45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7"/>
    </row>
    <row r="192" spans="1:20" ht="15.75" hidden="1" customHeight="1">
      <c r="A192" s="45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7"/>
    </row>
    <row r="193" spans="1:20" ht="15.75" hidden="1" customHeight="1">
      <c r="A193" s="45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7"/>
    </row>
    <row r="194" spans="1:20" ht="15.75" hidden="1" customHeight="1">
      <c r="A194" s="45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7"/>
    </row>
    <row r="195" spans="1:20" ht="15.75" hidden="1" customHeight="1">
      <c r="A195" s="45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7"/>
    </row>
    <row r="196" spans="1:20" ht="15.75" hidden="1" customHeight="1">
      <c r="A196" s="45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7"/>
    </row>
    <row r="197" spans="1:20" ht="15.75" hidden="1" customHeight="1">
      <c r="A197" s="45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7"/>
    </row>
    <row r="198" spans="1:20" ht="15.75" hidden="1" customHeight="1">
      <c r="A198" s="45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7"/>
    </row>
    <row r="199" spans="1:20" ht="15.75" hidden="1" customHeight="1">
      <c r="A199" s="45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7"/>
    </row>
    <row r="200" spans="1:20" ht="15.75" hidden="1" customHeight="1">
      <c r="A200" s="45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7"/>
    </row>
    <row r="201" spans="1:20" ht="15.75" hidden="1" customHeight="1">
      <c r="A201" s="45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7"/>
    </row>
    <row r="202" spans="1:20" ht="15.75" hidden="1" customHeight="1">
      <c r="A202" s="45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7"/>
    </row>
    <row r="203" spans="1:20" ht="15.75" hidden="1" customHeight="1">
      <c r="A203" s="45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7"/>
    </row>
    <row r="204" spans="1:20" ht="15.75" hidden="1" customHeight="1">
      <c r="A204" s="45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7"/>
    </row>
    <row r="205" spans="1:20" ht="15.75" hidden="1" customHeight="1">
      <c r="A205" s="45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7"/>
    </row>
    <row r="206" spans="1:20" ht="15.75" hidden="1" customHeight="1">
      <c r="A206" s="45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7"/>
    </row>
    <row r="207" spans="1:20" ht="15.75" hidden="1" customHeight="1">
      <c r="A207" s="45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7"/>
    </row>
    <row r="208" spans="1:20" ht="15.75" hidden="1" customHeight="1">
      <c r="A208" s="45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7"/>
    </row>
    <row r="209" spans="1:20" ht="15.75" hidden="1" customHeight="1">
      <c r="A209" s="45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7"/>
    </row>
    <row r="210" spans="1:20" ht="15.75" hidden="1" customHeight="1">
      <c r="A210" s="45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7"/>
    </row>
    <row r="211" spans="1:20" ht="15.75" hidden="1" customHeight="1">
      <c r="A211" s="45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7"/>
    </row>
    <row r="212" spans="1:20" ht="15.75" hidden="1" customHeight="1">
      <c r="A212" s="45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7"/>
    </row>
    <row r="213" spans="1:20" ht="15.75" hidden="1" customHeight="1">
      <c r="A213" s="45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7"/>
    </row>
    <row r="214" spans="1:20" ht="15.75" hidden="1" customHeight="1">
      <c r="A214" s="45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7"/>
    </row>
    <row r="215" spans="1:20" ht="15.75" hidden="1" customHeight="1">
      <c r="A215" s="45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7"/>
    </row>
    <row r="216" spans="1:20" ht="15.75" hidden="1" customHeight="1">
      <c r="A216" s="45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7"/>
    </row>
    <row r="217" spans="1:20" ht="15.75" hidden="1" customHeight="1">
      <c r="A217" s="45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7"/>
    </row>
    <row r="218" spans="1:20" ht="15.75" hidden="1" customHeight="1">
      <c r="A218" s="45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7"/>
    </row>
    <row r="219" spans="1:20" ht="15.75" hidden="1" customHeight="1">
      <c r="A219" s="45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7"/>
    </row>
    <row r="220" spans="1:20" ht="15.75" hidden="1" customHeight="1">
      <c r="A220" s="45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7"/>
    </row>
    <row r="221" spans="1:20" ht="15.75" hidden="1" customHeight="1">
      <c r="A221" s="45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7"/>
    </row>
    <row r="222" spans="1:20" ht="15.75" hidden="1" customHeight="1">
      <c r="A222" s="45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7"/>
    </row>
    <row r="223" spans="1:20" ht="15.75" hidden="1" customHeight="1">
      <c r="A223" s="45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7"/>
    </row>
    <row r="224" spans="1:20" ht="15.75" hidden="1" customHeight="1">
      <c r="A224" s="45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7"/>
    </row>
    <row r="225" spans="1:20" ht="15.75" hidden="1" customHeight="1">
      <c r="A225" s="45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7"/>
    </row>
    <row r="226" spans="1:20" ht="15.75" hidden="1" customHeight="1">
      <c r="A226" s="45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7"/>
    </row>
    <row r="227" spans="1:20" ht="15.75" hidden="1" customHeight="1">
      <c r="A227" s="45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7"/>
    </row>
    <row r="228" spans="1:20" ht="15.75" hidden="1" customHeight="1">
      <c r="A228" s="45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7"/>
    </row>
    <row r="229" spans="1:20" ht="15.75" hidden="1" customHeight="1">
      <c r="A229" s="45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7"/>
    </row>
    <row r="230" spans="1:20" ht="15.75" hidden="1" customHeight="1">
      <c r="A230" s="45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7"/>
    </row>
    <row r="231" spans="1:20" ht="15.75" hidden="1" customHeight="1">
      <c r="A231" s="45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7"/>
    </row>
    <row r="232" spans="1:20" ht="15.75" hidden="1" customHeight="1">
      <c r="A232" s="45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7"/>
    </row>
    <row r="233" spans="1:20" ht="15.75" hidden="1" customHeight="1">
      <c r="A233" s="45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7"/>
    </row>
    <row r="234" spans="1:20" ht="15.75" hidden="1" customHeight="1">
      <c r="A234" s="45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7"/>
    </row>
    <row r="235" spans="1:20" ht="15.75" hidden="1" customHeight="1">
      <c r="A235" s="45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7"/>
    </row>
    <row r="236" spans="1:20" ht="15.75" hidden="1" customHeight="1">
      <c r="A236" s="45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7"/>
    </row>
    <row r="237" spans="1:20" ht="15.75" hidden="1" customHeight="1">
      <c r="A237" s="45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7"/>
    </row>
    <row r="238" spans="1:20" ht="15.75" hidden="1" customHeight="1">
      <c r="A238" s="45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7"/>
    </row>
    <row r="239" spans="1:20" ht="15.75" hidden="1" customHeight="1">
      <c r="A239" s="45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7"/>
    </row>
    <row r="240" spans="1:20" ht="15.75" hidden="1" customHeight="1">
      <c r="A240" s="45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7"/>
    </row>
    <row r="241" spans="1:20" ht="15.75" hidden="1" customHeight="1">
      <c r="A241" s="45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7"/>
    </row>
    <row r="242" spans="1:20" ht="15.75" hidden="1" customHeight="1">
      <c r="A242" s="45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7"/>
    </row>
    <row r="243" spans="1:20" ht="15.75" hidden="1" customHeight="1">
      <c r="A243" s="45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7"/>
    </row>
    <row r="244" spans="1:20" ht="15.75" hidden="1" customHeight="1">
      <c r="A244" s="45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7"/>
    </row>
    <row r="245" spans="1:20" ht="15.75" hidden="1" customHeight="1">
      <c r="A245" s="45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7"/>
    </row>
    <row r="246" spans="1:20" ht="15.75" hidden="1" customHeight="1">
      <c r="A246" s="45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7"/>
    </row>
    <row r="247" spans="1:20" ht="15.75" hidden="1" customHeight="1">
      <c r="A247" s="45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7"/>
    </row>
    <row r="248" spans="1:20" ht="15.75" hidden="1" customHeight="1">
      <c r="A248" s="45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7"/>
    </row>
    <row r="249" spans="1:20" ht="15.75" hidden="1" customHeight="1">
      <c r="A249" s="45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7"/>
    </row>
    <row r="250" spans="1:20" ht="15.75" hidden="1" customHeight="1">
      <c r="A250" s="45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7"/>
    </row>
    <row r="251" spans="1:20" ht="15.75" hidden="1" customHeight="1">
      <c r="A251" s="45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7"/>
    </row>
    <row r="252" spans="1:20" ht="15.75" hidden="1" customHeight="1">
      <c r="A252" s="45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7"/>
    </row>
    <row r="253" spans="1:20" ht="15.75" hidden="1" customHeight="1">
      <c r="A253" s="45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7"/>
    </row>
    <row r="254" spans="1:20" ht="15.75" hidden="1" customHeight="1">
      <c r="A254" s="45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7"/>
    </row>
    <row r="255" spans="1:20" ht="15.75" hidden="1" customHeight="1">
      <c r="A255" s="45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7"/>
    </row>
    <row r="256" spans="1:20" ht="15.75" hidden="1" customHeight="1">
      <c r="A256" s="45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7"/>
    </row>
    <row r="257" spans="1:20" ht="15.75" hidden="1" customHeight="1">
      <c r="A257" s="45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7"/>
    </row>
    <row r="258" spans="1:20" ht="15.75" hidden="1" customHeight="1">
      <c r="A258" s="45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7"/>
    </row>
    <row r="259" spans="1:20" ht="15.75" hidden="1" customHeight="1">
      <c r="A259" s="45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7"/>
    </row>
    <row r="260" spans="1:20" ht="15.75" hidden="1" customHeight="1">
      <c r="A260" s="45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7"/>
    </row>
    <row r="261" spans="1:20" ht="15.75" hidden="1" customHeight="1">
      <c r="A261" s="45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7"/>
    </row>
    <row r="262" spans="1:20" ht="15.75" hidden="1" customHeight="1">
      <c r="A262" s="45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7"/>
    </row>
    <row r="263" spans="1:20" ht="15.75" hidden="1" customHeight="1">
      <c r="A263" s="45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7"/>
    </row>
    <row r="264" spans="1:20" ht="15.75" hidden="1" customHeight="1">
      <c r="A264" s="45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7"/>
    </row>
    <row r="265" spans="1:20" ht="15.75" hidden="1" customHeight="1">
      <c r="A265" s="45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7"/>
    </row>
    <row r="266" spans="1:20" ht="15.75" hidden="1" customHeight="1">
      <c r="A266" s="45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7"/>
    </row>
    <row r="267" spans="1:20" ht="15.75" hidden="1" customHeight="1"/>
    <row r="268" spans="1:20" ht="15.75" hidden="1" customHeight="1"/>
    <row r="269" spans="1:20" ht="15.75" hidden="1" customHeight="1"/>
    <row r="270" spans="1:20" ht="15.75" hidden="1" customHeight="1"/>
    <row r="271" spans="1:20" ht="15.75" hidden="1" customHeight="1"/>
    <row r="272" spans="1:20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</sheetData>
  <mergeCells count="154">
    <mergeCell ref="G55:H55"/>
    <mergeCell ref="G56:H56"/>
    <mergeCell ref="G57:H57"/>
    <mergeCell ref="G26:H26"/>
    <mergeCell ref="G27:H27"/>
    <mergeCell ref="F41:F66"/>
    <mergeCell ref="G41:H41"/>
    <mergeCell ref="G42:H42"/>
    <mergeCell ref="G43:H43"/>
    <mergeCell ref="G44:H44"/>
    <mergeCell ref="F13:F39"/>
    <mergeCell ref="G13:H13"/>
    <mergeCell ref="G14:H14"/>
    <mergeCell ref="G15:H15"/>
    <mergeCell ref="G30:L39"/>
    <mergeCell ref="G45:H45"/>
    <mergeCell ref="G46:H46"/>
    <mergeCell ref="N26:O26"/>
    <mergeCell ref="N27:O27"/>
    <mergeCell ref="N28:O28"/>
    <mergeCell ref="N29:O29"/>
    <mergeCell ref="A30:E30"/>
    <mergeCell ref="AG24:AH24"/>
    <mergeCell ref="AG25:AH25"/>
    <mergeCell ref="AG23:AH23"/>
    <mergeCell ref="AG26:AH26"/>
    <mergeCell ref="AG27:AH27"/>
    <mergeCell ref="AG28:AH28"/>
    <mergeCell ref="N23:O23"/>
    <mergeCell ref="Z23:AA23"/>
    <mergeCell ref="Z24:AA24"/>
    <mergeCell ref="Z25:AA25"/>
    <mergeCell ref="Z26:AA26"/>
    <mergeCell ref="G23:H23"/>
    <mergeCell ref="G24:H24"/>
    <mergeCell ref="G25:H25"/>
    <mergeCell ref="M13:M39"/>
    <mergeCell ref="G16:H16"/>
    <mergeCell ref="G17:H17"/>
    <mergeCell ref="N17:O17"/>
    <mergeCell ref="N18:O18"/>
    <mergeCell ref="N19:O19"/>
    <mergeCell ref="A21:E21"/>
    <mergeCell ref="N21:S21"/>
    <mergeCell ref="N24:O24"/>
    <mergeCell ref="N25:O25"/>
    <mergeCell ref="N20:O20"/>
    <mergeCell ref="N22:O22"/>
    <mergeCell ref="G18:H18"/>
    <mergeCell ref="G19:H19"/>
    <mergeCell ref="G20:H20"/>
    <mergeCell ref="G21:L21"/>
    <mergeCell ref="G22:H22"/>
    <mergeCell ref="Z55:AA55"/>
    <mergeCell ref="Z56:AA56"/>
    <mergeCell ref="AG54:AH54"/>
    <mergeCell ref="AG55:AH55"/>
    <mergeCell ref="AG56:AH56"/>
    <mergeCell ref="AG42:AH42"/>
    <mergeCell ref="AG45:AH45"/>
    <mergeCell ref="Z51:AA51"/>
    <mergeCell ref="AG51:AH51"/>
    <mergeCell ref="Z52:AA52"/>
    <mergeCell ref="AG52:AH52"/>
    <mergeCell ref="AG53:AH53"/>
    <mergeCell ref="AG43:AH43"/>
    <mergeCell ref="AG44:AH44"/>
    <mergeCell ref="Z46:AA46"/>
    <mergeCell ref="AG46:AH46"/>
    <mergeCell ref="Z47:AA47"/>
    <mergeCell ref="AG47:AH47"/>
    <mergeCell ref="Z27:AA27"/>
    <mergeCell ref="Z28:AA28"/>
    <mergeCell ref="T40:AL40"/>
    <mergeCell ref="Z42:AA42"/>
    <mergeCell ref="Z43:AA43"/>
    <mergeCell ref="Z44:AA44"/>
    <mergeCell ref="Z45:AA45"/>
    <mergeCell ref="Z53:AA53"/>
    <mergeCell ref="Z54:AA54"/>
    <mergeCell ref="N45:O45"/>
    <mergeCell ref="N46:O46"/>
    <mergeCell ref="N47:O47"/>
    <mergeCell ref="N48:O48"/>
    <mergeCell ref="A49:E49"/>
    <mergeCell ref="N55:O55"/>
    <mergeCell ref="N56:O56"/>
    <mergeCell ref="N57:O57"/>
    <mergeCell ref="A58:E58"/>
    <mergeCell ref="G49:L49"/>
    <mergeCell ref="N49:S49"/>
    <mergeCell ref="N50:O50"/>
    <mergeCell ref="N51:O51"/>
    <mergeCell ref="N52:O52"/>
    <mergeCell ref="N53:O53"/>
    <mergeCell ref="N54:O54"/>
    <mergeCell ref="G58:S66"/>
    <mergeCell ref="G47:H47"/>
    <mergeCell ref="G48:H48"/>
    <mergeCell ref="G50:H50"/>
    <mergeCell ref="G51:H51"/>
    <mergeCell ref="G52:H52"/>
    <mergeCell ref="G53:H53"/>
    <mergeCell ref="G54:H54"/>
    <mergeCell ref="G28:H28"/>
    <mergeCell ref="G29:H29"/>
    <mergeCell ref="N30:S39"/>
    <mergeCell ref="A39:E39"/>
    <mergeCell ref="A40:S40"/>
    <mergeCell ref="N41:O41"/>
    <mergeCell ref="N42:O42"/>
    <mergeCell ref="N43:O43"/>
    <mergeCell ref="N44:O44"/>
    <mergeCell ref="M41:M57"/>
    <mergeCell ref="Z18:AA18"/>
    <mergeCell ref="Z19:AA19"/>
    <mergeCell ref="AG19:AH19"/>
    <mergeCell ref="N15:O15"/>
    <mergeCell ref="N16:O16"/>
    <mergeCell ref="Z16:AA16"/>
    <mergeCell ref="AG16:AH16"/>
    <mergeCell ref="Z17:AA17"/>
    <mergeCell ref="AG17:AH17"/>
    <mergeCell ref="AG18:AH18"/>
    <mergeCell ref="Z14:AA14"/>
    <mergeCell ref="Z15:AA15"/>
    <mergeCell ref="A11:AL11"/>
    <mergeCell ref="A12:S12"/>
    <mergeCell ref="T12:AL12"/>
    <mergeCell ref="N13:O13"/>
    <mergeCell ref="N14:O14"/>
    <mergeCell ref="AG14:AH14"/>
    <mergeCell ref="AG15:AH15"/>
    <mergeCell ref="Q2:R2"/>
    <mergeCell ref="S2:S10"/>
    <mergeCell ref="A1:S1"/>
    <mergeCell ref="T1:AL1"/>
    <mergeCell ref="A2:A3"/>
    <mergeCell ref="B2:C2"/>
    <mergeCell ref="D2:E2"/>
    <mergeCell ref="F2:G2"/>
    <mergeCell ref="J2:J10"/>
    <mergeCell ref="M2:N2"/>
    <mergeCell ref="O2:P2"/>
    <mergeCell ref="U2:V2"/>
    <mergeCell ref="W2:X2"/>
    <mergeCell ref="Y2:Z2"/>
    <mergeCell ref="AA2:AB2"/>
    <mergeCell ref="AD2:AE2"/>
    <mergeCell ref="AF2:AG2"/>
    <mergeCell ref="AH2:AI2"/>
    <mergeCell ref="AJ2:AK2"/>
    <mergeCell ref="H2:I2"/>
    <mergeCell ref="K2:L2"/>
  </mergeCells>
  <dataValidations count="2">
    <dataValidation type="list" allowBlank="1" sqref="Z14:Z19 AG14:AG19 T23:T28 Z23:Z28 AG23:AG28 T32:T37 T42:T47 Z42:Z47 AG42:AG47 T51:T56 Z51:Z56 AG51:AG56 T60:T65" xr:uid="{00000000-0002-0000-0400-000000000000}">
      <formula1>#REF!</formula1>
    </dataValidation>
    <dataValidation type="list" allowBlank="1" sqref="T14:T19" xr:uid="{00000000-0002-0000-0400-000002000000}">
      <formula1>$A$4:$A$10</formula1>
    </dataValidation>
  </dataValidations>
  <printOptions horizontalCentered="1"/>
  <pageMargins left="0.25" right="0.25" top="0.75" bottom="0.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400-000001000000}">
          <x14:formula1>
            <xm:f>'Drop Downs'!$C$3:$C$300</xm:f>
          </x14:formula1>
          <xm:sqref>U2 W2 Y2 AD2 AF2 AH2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/>
  </sheetViews>
  <sheetFormatPr defaultColWidth="12.625" defaultRowHeight="15" customHeight="1"/>
  <cols>
    <col min="1" max="1" width="15.75" customWidth="1"/>
    <col min="2" max="2" width="13.875" customWidth="1"/>
    <col min="3" max="3" width="16.625" customWidth="1"/>
    <col min="4" max="4" width="10.625" customWidth="1"/>
    <col min="5" max="5" width="16.125" customWidth="1"/>
    <col min="6" max="6" width="10.875" customWidth="1"/>
    <col min="7" max="7" width="17.75" customWidth="1"/>
    <col min="8" max="8" width="68" customWidth="1"/>
    <col min="9" max="26" width="12.625" hidden="1" customWidth="1"/>
  </cols>
  <sheetData>
    <row r="1" spans="1:26" ht="14.25">
      <c r="A1" s="126"/>
      <c r="B1" s="126" t="s">
        <v>63</v>
      </c>
      <c r="C1" s="127" t="s">
        <v>64</v>
      </c>
      <c r="D1" s="126" t="s">
        <v>65</v>
      </c>
      <c r="E1" s="126" t="s">
        <v>16</v>
      </c>
      <c r="F1" s="127" t="s">
        <v>66</v>
      </c>
      <c r="G1" s="127" t="s">
        <v>67</v>
      </c>
      <c r="H1" s="272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 ht="14.25">
      <c r="A2" s="129" t="s">
        <v>57</v>
      </c>
      <c r="B2" s="130">
        <f t="shared" ref="B2:B4" si="0">COUNTIFS($B$24:$B$159,A2,$C$24:$C$159,"&lt;&gt;")</f>
        <v>0</v>
      </c>
      <c r="C2" s="131">
        <f t="shared" ref="C2:C4" si="1">+COUNTIFS(B$24:B$159, A2,E$24:E$159, "Won")</f>
        <v>0</v>
      </c>
      <c r="D2" s="131">
        <f t="shared" ref="D2:D4" si="2">+COUNTIFS(B$24:B$159, A2,E$24:E$159, "Lost")</f>
        <v>0</v>
      </c>
      <c r="E2" s="132">
        <f t="shared" ref="E2:E4" si="3">+SUMIF(B$24:B$159, A2,F$24:F$159)</f>
        <v>0</v>
      </c>
      <c r="F2" s="133">
        <f t="shared" ref="F2:F5" si="4">IFERROR(+C2/B2,0)</f>
        <v>0</v>
      </c>
      <c r="G2" s="131">
        <f>COUNTIFS(G24:G159,"&lt;&gt;",B24:B159,A2)</f>
        <v>0</v>
      </c>
      <c r="H2" s="273"/>
    </row>
    <row r="3" spans="1:26" ht="14.25">
      <c r="A3" s="129" t="s">
        <v>58</v>
      </c>
      <c r="B3" s="130">
        <f t="shared" si="0"/>
        <v>0</v>
      </c>
      <c r="C3" s="131">
        <f t="shared" si="1"/>
        <v>0</v>
      </c>
      <c r="D3" s="131">
        <f t="shared" si="2"/>
        <v>0</v>
      </c>
      <c r="E3" s="132">
        <f t="shared" si="3"/>
        <v>0</v>
      </c>
      <c r="F3" s="133">
        <f t="shared" si="4"/>
        <v>0</v>
      </c>
      <c r="G3" s="131">
        <f>COUNTIFS(G24:G159,"&lt;&gt;",B24:B159,A3)</f>
        <v>0</v>
      </c>
      <c r="H3" s="273"/>
    </row>
    <row r="4" spans="1:26" ht="14.25">
      <c r="A4" s="129" t="s">
        <v>59</v>
      </c>
      <c r="B4" s="130">
        <f t="shared" si="0"/>
        <v>0</v>
      </c>
      <c r="C4" s="131">
        <f t="shared" si="1"/>
        <v>0</v>
      </c>
      <c r="D4" s="131">
        <f t="shared" si="2"/>
        <v>0</v>
      </c>
      <c r="E4" s="132">
        <f t="shared" si="3"/>
        <v>0</v>
      </c>
      <c r="F4" s="133">
        <f t="shared" si="4"/>
        <v>0</v>
      </c>
      <c r="G4" s="131">
        <f>COUNTIFS(G24:G159,"&lt;&gt;",B24:B159,A4)</f>
        <v>0</v>
      </c>
      <c r="H4" s="273"/>
    </row>
    <row r="5" spans="1:26" ht="14.25">
      <c r="A5" s="134" t="s">
        <v>0</v>
      </c>
      <c r="B5" s="135">
        <f t="shared" ref="B5:E5" si="5">+SUM(B2:B4)</f>
        <v>0</v>
      </c>
      <c r="C5" s="135">
        <f t="shared" si="5"/>
        <v>0</v>
      </c>
      <c r="D5" s="135">
        <f t="shared" si="5"/>
        <v>0</v>
      </c>
      <c r="E5" s="136">
        <f t="shared" si="5"/>
        <v>0</v>
      </c>
      <c r="F5" s="137">
        <f t="shared" si="4"/>
        <v>0</v>
      </c>
      <c r="G5" s="135">
        <f>+SUM(G2:G4)</f>
        <v>0</v>
      </c>
      <c r="H5" s="273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</row>
    <row r="6" spans="1:26" ht="14.25">
      <c r="A6" s="139"/>
      <c r="B6" s="140"/>
      <c r="C6" s="141"/>
      <c r="D6" s="140"/>
      <c r="E6" s="142"/>
      <c r="F6" s="143"/>
      <c r="G6" s="140"/>
      <c r="H6" s="273"/>
    </row>
    <row r="7" spans="1:26" ht="14.25">
      <c r="A7" s="129" t="s">
        <v>51</v>
      </c>
      <c r="B7" s="130">
        <f t="shared" ref="B7:B9" si="6">COUNTIFS($B$24:$B$159,A7,$C$24:$C$159,"&lt;&gt;")</f>
        <v>0</v>
      </c>
      <c r="C7" s="131">
        <f t="shared" ref="C7:C9" si="7">+COUNTIFS(B$24:B$159, A7,E$24:E$159, "Won")</f>
        <v>0</v>
      </c>
      <c r="D7" s="131">
        <f t="shared" ref="D7:D9" si="8">+COUNTIFS(B$24:B$159, A7,E$24:E$159, "Lost")</f>
        <v>0</v>
      </c>
      <c r="E7" s="132">
        <f t="shared" ref="E7:E9" si="9">+SUMIF(B$24:B$159, A7,F$24:F$159)</f>
        <v>0</v>
      </c>
      <c r="F7" s="133">
        <f t="shared" ref="F7:F10" si="10">IFERROR(+C7/B7,0)</f>
        <v>0</v>
      </c>
      <c r="G7" s="131">
        <f>COUNTIFS(G24:G159,"&lt;&gt;",B24:B159,A7)</f>
        <v>0</v>
      </c>
      <c r="H7" s="273"/>
    </row>
    <row r="8" spans="1:26" ht="14.25">
      <c r="A8" s="129" t="s">
        <v>52</v>
      </c>
      <c r="B8" s="130">
        <f t="shared" si="6"/>
        <v>0</v>
      </c>
      <c r="C8" s="131">
        <f t="shared" si="7"/>
        <v>0</v>
      </c>
      <c r="D8" s="131">
        <f t="shared" si="8"/>
        <v>0</v>
      </c>
      <c r="E8" s="132">
        <f t="shared" si="9"/>
        <v>0</v>
      </c>
      <c r="F8" s="133">
        <f t="shared" si="10"/>
        <v>0</v>
      </c>
      <c r="G8" s="131">
        <f>COUNTIFS(G24:G159,"&lt;&gt;",B24:B159,A8)</f>
        <v>0</v>
      </c>
      <c r="H8" s="273"/>
    </row>
    <row r="9" spans="1:26" ht="14.25">
      <c r="A9" s="129" t="s">
        <v>53</v>
      </c>
      <c r="B9" s="130">
        <f t="shared" si="6"/>
        <v>0</v>
      </c>
      <c r="C9" s="131">
        <f t="shared" si="7"/>
        <v>0</v>
      </c>
      <c r="D9" s="131">
        <f t="shared" si="8"/>
        <v>0</v>
      </c>
      <c r="E9" s="132">
        <f t="shared" si="9"/>
        <v>0</v>
      </c>
      <c r="F9" s="133">
        <f t="shared" si="10"/>
        <v>0</v>
      </c>
      <c r="G9" s="131">
        <f>COUNTIFS(G24:G159,"&lt;&gt;",B24:B159,A9)</f>
        <v>0</v>
      </c>
      <c r="H9" s="273"/>
    </row>
    <row r="10" spans="1:26" ht="14.25">
      <c r="A10" s="134" t="s">
        <v>1</v>
      </c>
      <c r="B10" s="135">
        <f t="shared" ref="B10:E10" si="11">+SUM(B7:B9)</f>
        <v>0</v>
      </c>
      <c r="C10" s="135">
        <f t="shared" si="11"/>
        <v>0</v>
      </c>
      <c r="D10" s="135">
        <f t="shared" si="11"/>
        <v>0</v>
      </c>
      <c r="E10" s="136">
        <f t="shared" si="11"/>
        <v>0</v>
      </c>
      <c r="F10" s="137">
        <f t="shared" si="10"/>
        <v>0</v>
      </c>
      <c r="G10" s="135">
        <f>+SUM(G7:G9)</f>
        <v>0</v>
      </c>
      <c r="H10" s="273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</row>
    <row r="11" spans="1:26" ht="14.25">
      <c r="A11" s="139"/>
      <c r="B11" s="140"/>
      <c r="C11" s="141"/>
      <c r="D11" s="140"/>
      <c r="E11" s="142"/>
      <c r="F11" s="143"/>
      <c r="G11" s="140"/>
      <c r="H11" s="273"/>
    </row>
    <row r="12" spans="1:26" ht="14.25">
      <c r="A12" s="129" t="s">
        <v>44</v>
      </c>
      <c r="B12" s="130">
        <f t="shared" ref="B12:B14" si="12">COUNTIFS($B$24:$B$159,A12,$C$24:$C$159,"&lt;&gt;")</f>
        <v>0</v>
      </c>
      <c r="C12" s="131">
        <f t="shared" ref="C12:C14" si="13">+COUNTIFS(B$24:B$159, A12,E$24:E$159, "Won")</f>
        <v>0</v>
      </c>
      <c r="D12" s="131">
        <f t="shared" ref="D12:D14" si="14">+COUNTIFS(B$24:B$159, A12,E$24:E$159, "Lost")</f>
        <v>0</v>
      </c>
      <c r="E12" s="132">
        <f t="shared" ref="E12:E14" si="15">+SUMIF(B$24:B$159, A12,F$24:F$159)</f>
        <v>0</v>
      </c>
      <c r="F12" s="133">
        <f t="shared" ref="F12:F15" si="16">IFERROR(+C12/B12,0)</f>
        <v>0</v>
      </c>
      <c r="G12" s="131">
        <f>COUNTIFS(G24:G159,"&lt;&gt;",B24:B159,A12)</f>
        <v>0</v>
      </c>
      <c r="H12" s="273"/>
    </row>
    <row r="13" spans="1:26" ht="14.25">
      <c r="A13" s="129" t="s">
        <v>45</v>
      </c>
      <c r="B13" s="130">
        <f t="shared" si="12"/>
        <v>0</v>
      </c>
      <c r="C13" s="131">
        <f t="shared" si="13"/>
        <v>0</v>
      </c>
      <c r="D13" s="131">
        <f t="shared" si="14"/>
        <v>0</v>
      </c>
      <c r="E13" s="132">
        <f t="shared" si="15"/>
        <v>0</v>
      </c>
      <c r="F13" s="133">
        <f t="shared" si="16"/>
        <v>0</v>
      </c>
      <c r="G13" s="131">
        <f>COUNTIFS(G24:G159,"&lt;&gt;",B24:B159,A13)</f>
        <v>0</v>
      </c>
      <c r="H13" s="273"/>
    </row>
    <row r="14" spans="1:26" ht="14.25">
      <c r="A14" s="129" t="s">
        <v>46</v>
      </c>
      <c r="B14" s="130">
        <f t="shared" si="12"/>
        <v>0</v>
      </c>
      <c r="C14" s="131">
        <f t="shared" si="13"/>
        <v>0</v>
      </c>
      <c r="D14" s="131">
        <f t="shared" si="14"/>
        <v>0</v>
      </c>
      <c r="E14" s="132">
        <f t="shared" si="15"/>
        <v>0</v>
      </c>
      <c r="F14" s="133">
        <f t="shared" si="16"/>
        <v>0</v>
      </c>
      <c r="G14" s="131">
        <f>COUNTIFS(G24:G159,"&lt;&gt;",B24:B159,A14)</f>
        <v>0</v>
      </c>
      <c r="H14" s="273"/>
    </row>
    <row r="15" spans="1:26" ht="14.25">
      <c r="A15" s="134" t="s">
        <v>2</v>
      </c>
      <c r="B15" s="135">
        <f t="shared" ref="B15:E15" si="17">+SUM(B12:B14)</f>
        <v>0</v>
      </c>
      <c r="C15" s="135">
        <f t="shared" si="17"/>
        <v>0</v>
      </c>
      <c r="D15" s="135">
        <f t="shared" si="17"/>
        <v>0</v>
      </c>
      <c r="E15" s="136">
        <f t="shared" si="17"/>
        <v>0</v>
      </c>
      <c r="F15" s="137">
        <f t="shared" si="16"/>
        <v>0</v>
      </c>
      <c r="G15" s="135">
        <f>+SUM(G12:G14)</f>
        <v>0</v>
      </c>
      <c r="H15" s="273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</row>
    <row r="16" spans="1:26" ht="14.25">
      <c r="A16" s="139"/>
      <c r="B16" s="140"/>
      <c r="C16" s="141"/>
      <c r="D16" s="140"/>
      <c r="E16" s="142"/>
      <c r="F16" s="143"/>
      <c r="G16" s="140"/>
      <c r="H16" s="273"/>
    </row>
    <row r="17" spans="1:26" ht="14.25">
      <c r="A17" s="129" t="s">
        <v>21</v>
      </c>
      <c r="B17" s="130">
        <f t="shared" ref="B17:B19" si="18">COUNTIFS($B$24:$B$159,A17,$C$24:$C$159,"&lt;&gt;")</f>
        <v>0</v>
      </c>
      <c r="C17" s="131">
        <f t="shared" ref="C17:C19" si="19">+COUNTIFS(B$24:B$159, A17,E$24:E$159, "Won")</f>
        <v>0</v>
      </c>
      <c r="D17" s="131">
        <f t="shared" ref="D17:D19" si="20">+COUNTIFS(B$24:B$159, A17,E$24:E$159, "Lost")</f>
        <v>0</v>
      </c>
      <c r="E17" s="132">
        <f t="shared" ref="E17:E19" si="21">+SUMIF(B$24:B$159, A17,F$24:F$159)</f>
        <v>0</v>
      </c>
      <c r="F17" s="133">
        <f t="shared" ref="F17:F20" si="22">IFERROR(+C17/B17,0)</f>
        <v>0</v>
      </c>
      <c r="G17" s="131">
        <f>COUNTIFS(G24:G159,"&lt;&gt;",B24:B159,A17)</f>
        <v>0</v>
      </c>
      <c r="H17" s="273"/>
    </row>
    <row r="18" spans="1:26" ht="14.25">
      <c r="A18" s="129" t="s">
        <v>22</v>
      </c>
      <c r="B18" s="130">
        <f t="shared" si="18"/>
        <v>0</v>
      </c>
      <c r="C18" s="131">
        <f t="shared" si="19"/>
        <v>0</v>
      </c>
      <c r="D18" s="131">
        <f t="shared" si="20"/>
        <v>0</v>
      </c>
      <c r="E18" s="132">
        <f t="shared" si="21"/>
        <v>0</v>
      </c>
      <c r="F18" s="133">
        <f t="shared" si="22"/>
        <v>0</v>
      </c>
      <c r="G18" s="131">
        <f>COUNTIFS(G24:G159,"&lt;&gt;",B24:B159,A18)</f>
        <v>0</v>
      </c>
      <c r="H18" s="273"/>
    </row>
    <row r="19" spans="1:26" ht="14.25">
      <c r="A19" s="129" t="s">
        <v>23</v>
      </c>
      <c r="B19" s="130">
        <f t="shared" si="18"/>
        <v>0</v>
      </c>
      <c r="C19" s="131">
        <f t="shared" si="19"/>
        <v>0</v>
      </c>
      <c r="D19" s="131">
        <f t="shared" si="20"/>
        <v>0</v>
      </c>
      <c r="E19" s="132">
        <f t="shared" si="21"/>
        <v>0</v>
      </c>
      <c r="F19" s="133">
        <f t="shared" si="22"/>
        <v>0</v>
      </c>
      <c r="G19" s="131">
        <f>COUNTIFS(G24:G159,"&lt;&gt;",B24:B159,A19)</f>
        <v>0</v>
      </c>
      <c r="H19" s="273"/>
    </row>
    <row r="20" spans="1:26" ht="15.75" customHeight="1">
      <c r="A20" s="134" t="s">
        <v>3</v>
      </c>
      <c r="B20" s="135">
        <f t="shared" ref="B20:E20" si="23">+SUM(B17:B19)</f>
        <v>0</v>
      </c>
      <c r="C20" s="135">
        <f t="shared" si="23"/>
        <v>0</v>
      </c>
      <c r="D20" s="135">
        <f t="shared" si="23"/>
        <v>0</v>
      </c>
      <c r="E20" s="136">
        <f t="shared" si="23"/>
        <v>0</v>
      </c>
      <c r="F20" s="137">
        <f t="shared" si="22"/>
        <v>0</v>
      </c>
      <c r="G20" s="135">
        <f>+SUM(G17:G19)</f>
        <v>0</v>
      </c>
      <c r="H20" s="273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</row>
    <row r="21" spans="1:26" ht="15.75" customHeight="1">
      <c r="A21" s="275"/>
      <c r="B21" s="275"/>
      <c r="C21" s="276" t="s">
        <v>68</v>
      </c>
      <c r="D21" s="275"/>
      <c r="E21" s="277" t="s">
        <v>69</v>
      </c>
      <c r="F21" s="278"/>
      <c r="G21" s="277" t="s">
        <v>70</v>
      </c>
      <c r="H21" s="273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spans="1:26" ht="15.75" customHeight="1">
      <c r="A22" s="234"/>
      <c r="B22" s="234"/>
      <c r="C22" s="234"/>
      <c r="D22" s="234"/>
      <c r="E22" s="234"/>
      <c r="F22" s="234"/>
      <c r="G22" s="234"/>
      <c r="H22" s="274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</row>
    <row r="23" spans="1:26" ht="15.75" customHeight="1">
      <c r="A23" s="129" t="s">
        <v>71</v>
      </c>
      <c r="B23" s="129" t="s">
        <v>72</v>
      </c>
      <c r="C23" s="129" t="s">
        <v>63</v>
      </c>
      <c r="D23" s="144" t="s">
        <v>73</v>
      </c>
      <c r="E23" s="129" t="s">
        <v>74</v>
      </c>
      <c r="F23" s="144" t="s">
        <v>75</v>
      </c>
      <c r="G23" s="129" t="s">
        <v>67</v>
      </c>
      <c r="H23" s="129" t="s">
        <v>76</v>
      </c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ht="15.75" customHeight="1">
      <c r="A24" s="146"/>
      <c r="B24" s="147"/>
      <c r="C24" s="148"/>
      <c r="D24" s="149"/>
      <c r="E24" s="150"/>
      <c r="F24" s="151"/>
      <c r="G24" s="152"/>
      <c r="H24" s="153"/>
    </row>
    <row r="25" spans="1:26" ht="15.75" customHeight="1">
      <c r="A25" s="154"/>
      <c r="B25" s="155"/>
      <c r="C25" s="156"/>
      <c r="D25" s="157"/>
      <c r="E25" s="158"/>
      <c r="F25" s="155"/>
      <c r="G25" s="159"/>
      <c r="H25" s="160"/>
    </row>
    <row r="26" spans="1:26" ht="15.75" customHeight="1">
      <c r="A26" s="154"/>
      <c r="B26" s="155"/>
      <c r="C26" s="156"/>
      <c r="D26" s="161"/>
      <c r="E26" s="158"/>
      <c r="F26" s="155"/>
      <c r="G26" s="159"/>
      <c r="H26" s="160"/>
    </row>
    <row r="27" spans="1:26" ht="15.75" customHeight="1">
      <c r="A27" s="154"/>
      <c r="B27" s="155"/>
      <c r="C27" s="156"/>
      <c r="D27" s="162"/>
      <c r="E27" s="158"/>
      <c r="F27" s="155"/>
      <c r="G27" s="159"/>
      <c r="H27" s="160"/>
    </row>
    <row r="28" spans="1:26" ht="15.75" customHeight="1">
      <c r="A28" s="154"/>
      <c r="B28" s="155"/>
      <c r="C28" s="156"/>
      <c r="D28" s="162"/>
      <c r="E28" s="158"/>
      <c r="F28" s="155"/>
      <c r="G28" s="159"/>
      <c r="H28" s="160"/>
    </row>
    <row r="29" spans="1:26" ht="15.75" customHeight="1">
      <c r="A29" s="154"/>
      <c r="B29" s="155"/>
      <c r="C29" s="156"/>
      <c r="D29" s="162"/>
      <c r="E29" s="158"/>
      <c r="F29" s="155"/>
      <c r="G29" s="159"/>
      <c r="H29" s="160"/>
    </row>
    <row r="30" spans="1:26" ht="15.75" customHeight="1">
      <c r="A30" s="154"/>
      <c r="B30" s="155"/>
      <c r="C30" s="156"/>
      <c r="D30" s="162"/>
      <c r="E30" s="158"/>
      <c r="F30" s="155"/>
      <c r="G30" s="163"/>
      <c r="H30" s="160"/>
    </row>
    <row r="31" spans="1:26" ht="15.75" customHeight="1">
      <c r="A31" s="154"/>
      <c r="B31" s="155"/>
      <c r="C31" s="156"/>
      <c r="D31" s="162"/>
      <c r="E31" s="158"/>
      <c r="F31" s="155"/>
      <c r="G31" s="163"/>
      <c r="H31" s="160"/>
    </row>
    <row r="32" spans="1:26" ht="15.75" customHeight="1">
      <c r="A32" s="154"/>
      <c r="B32" s="155"/>
      <c r="C32" s="156"/>
      <c r="D32" s="162"/>
      <c r="E32" s="158"/>
      <c r="F32" s="155"/>
      <c r="G32" s="163"/>
      <c r="H32" s="160"/>
    </row>
    <row r="33" spans="1:8" ht="15.75" customHeight="1">
      <c r="A33" s="154"/>
      <c r="B33" s="155"/>
      <c r="C33" s="156"/>
      <c r="D33" s="162"/>
      <c r="E33" s="158"/>
      <c r="F33" s="155"/>
      <c r="G33" s="163"/>
      <c r="H33" s="160"/>
    </row>
    <row r="34" spans="1:8" ht="15.75" customHeight="1">
      <c r="A34" s="154"/>
      <c r="B34" s="155"/>
      <c r="C34" s="156"/>
      <c r="D34" s="162"/>
      <c r="E34" s="158"/>
      <c r="F34" s="155"/>
      <c r="G34" s="163"/>
      <c r="H34" s="160"/>
    </row>
    <row r="35" spans="1:8" ht="15.75" customHeight="1">
      <c r="A35" s="154"/>
      <c r="B35" s="155"/>
      <c r="C35" s="156"/>
      <c r="D35" s="162"/>
      <c r="E35" s="158"/>
      <c r="F35" s="155"/>
      <c r="G35" s="163"/>
      <c r="H35" s="160"/>
    </row>
    <row r="36" spans="1:8" ht="15.75" customHeight="1">
      <c r="A36" s="154"/>
      <c r="B36" s="162"/>
      <c r="C36" s="164"/>
      <c r="D36" s="162"/>
      <c r="E36" s="165"/>
      <c r="F36" s="155"/>
      <c r="G36" s="159"/>
      <c r="H36" s="160"/>
    </row>
    <row r="37" spans="1:8" ht="15.75" customHeight="1">
      <c r="A37" s="154"/>
      <c r="B37" s="162"/>
      <c r="C37" s="164"/>
      <c r="D37" s="162"/>
      <c r="E37" s="165"/>
      <c r="F37" s="155"/>
      <c r="G37" s="159"/>
      <c r="H37" s="160"/>
    </row>
    <row r="38" spans="1:8" ht="15.75" customHeight="1">
      <c r="A38" s="154"/>
      <c r="B38" s="162"/>
      <c r="C38" s="164"/>
      <c r="D38" s="162"/>
      <c r="E38" s="165"/>
      <c r="F38" s="155"/>
      <c r="G38" s="159"/>
      <c r="H38" s="160"/>
    </row>
    <row r="39" spans="1:8" ht="15.75" customHeight="1">
      <c r="A39" s="154"/>
      <c r="B39" s="162"/>
      <c r="C39" s="164"/>
      <c r="D39" s="162"/>
      <c r="E39" s="165"/>
      <c r="F39" s="155"/>
      <c r="G39" s="159"/>
      <c r="H39" s="160"/>
    </row>
    <row r="40" spans="1:8" ht="15.75" customHeight="1">
      <c r="A40" s="154"/>
      <c r="B40" s="162"/>
      <c r="C40" s="164"/>
      <c r="D40" s="162"/>
      <c r="E40" s="165"/>
      <c r="F40" s="155"/>
      <c r="G40" s="159"/>
      <c r="H40" s="160"/>
    </row>
    <row r="41" spans="1:8" ht="15.75" customHeight="1">
      <c r="A41" s="154"/>
      <c r="B41" s="162"/>
      <c r="C41" s="164"/>
      <c r="D41" s="162"/>
      <c r="E41" s="165"/>
      <c r="F41" s="155"/>
      <c r="G41" s="159"/>
      <c r="H41" s="160"/>
    </row>
    <row r="42" spans="1:8" ht="15.75" customHeight="1">
      <c r="A42" s="154"/>
      <c r="B42" s="162"/>
      <c r="C42" s="164"/>
      <c r="D42" s="162"/>
      <c r="E42" s="165"/>
      <c r="F42" s="155"/>
      <c r="G42" s="159"/>
      <c r="H42" s="160"/>
    </row>
    <row r="43" spans="1:8" ht="15.75" customHeight="1">
      <c r="A43" s="154"/>
      <c r="B43" s="162"/>
      <c r="C43" s="164"/>
      <c r="D43" s="162"/>
      <c r="E43" s="165"/>
      <c r="F43" s="155"/>
      <c r="G43" s="159"/>
      <c r="H43" s="160"/>
    </row>
    <row r="44" spans="1:8" ht="15.75" customHeight="1">
      <c r="A44" s="154"/>
      <c r="B44" s="162"/>
      <c r="C44" s="164"/>
      <c r="D44" s="162"/>
      <c r="E44" s="165"/>
      <c r="F44" s="155"/>
      <c r="G44" s="159"/>
      <c r="H44" s="160"/>
    </row>
    <row r="45" spans="1:8" ht="15.75" customHeight="1">
      <c r="A45" s="154"/>
      <c r="B45" s="162"/>
      <c r="C45" s="164"/>
      <c r="D45" s="162"/>
      <c r="E45" s="165"/>
      <c r="F45" s="155"/>
      <c r="G45" s="159"/>
      <c r="H45" s="160"/>
    </row>
    <row r="46" spans="1:8" ht="15.75" customHeight="1">
      <c r="A46" s="154"/>
      <c r="B46" s="162"/>
      <c r="C46" s="164"/>
      <c r="D46" s="162"/>
      <c r="E46" s="165"/>
      <c r="F46" s="155"/>
      <c r="G46" s="159"/>
      <c r="H46" s="160"/>
    </row>
    <row r="47" spans="1:8" ht="15.75" customHeight="1">
      <c r="A47" s="166"/>
      <c r="B47" s="162"/>
      <c r="C47" s="164"/>
      <c r="D47" s="162"/>
      <c r="E47" s="165"/>
      <c r="F47" s="155"/>
      <c r="G47" s="159"/>
      <c r="H47" s="160"/>
    </row>
    <row r="48" spans="1:8" ht="15.75" customHeight="1">
      <c r="A48" s="166"/>
      <c r="B48" s="162"/>
      <c r="C48" s="164"/>
      <c r="D48" s="162"/>
      <c r="E48" s="165"/>
      <c r="F48" s="155"/>
      <c r="G48" s="159"/>
      <c r="H48" s="160"/>
    </row>
    <row r="49" spans="1:8" ht="15.75" customHeight="1">
      <c r="A49" s="166"/>
      <c r="B49" s="162"/>
      <c r="C49" s="164"/>
      <c r="D49" s="162"/>
      <c r="E49" s="165"/>
      <c r="F49" s="155"/>
      <c r="G49" s="159"/>
      <c r="H49" s="160"/>
    </row>
    <row r="50" spans="1:8" ht="15.75" customHeight="1">
      <c r="A50" s="166"/>
      <c r="B50" s="162"/>
      <c r="C50" s="164"/>
      <c r="D50" s="162"/>
      <c r="E50" s="165"/>
      <c r="F50" s="155"/>
      <c r="G50" s="159"/>
      <c r="H50" s="160"/>
    </row>
    <row r="51" spans="1:8" ht="15.75" customHeight="1">
      <c r="A51" s="166"/>
      <c r="B51" s="162"/>
      <c r="C51" s="164"/>
      <c r="D51" s="162"/>
      <c r="E51" s="165"/>
      <c r="F51" s="155"/>
      <c r="G51" s="159"/>
      <c r="H51" s="160"/>
    </row>
    <row r="52" spans="1:8" ht="15.75" customHeight="1">
      <c r="A52" s="166"/>
      <c r="B52" s="162"/>
      <c r="C52" s="164"/>
      <c r="D52" s="162"/>
      <c r="E52" s="165"/>
      <c r="F52" s="155"/>
      <c r="G52" s="159"/>
      <c r="H52" s="160"/>
    </row>
    <row r="53" spans="1:8" ht="15.75" customHeight="1">
      <c r="A53" s="166"/>
      <c r="B53" s="162"/>
      <c r="C53" s="164"/>
      <c r="D53" s="162"/>
      <c r="E53" s="165"/>
      <c r="F53" s="155" t="str">
        <f t="shared" ref="F53:F159" si="24">IF(E53="Lost",0,"")</f>
        <v/>
      </c>
      <c r="G53" s="159"/>
      <c r="H53" s="160"/>
    </row>
    <row r="54" spans="1:8" ht="15.75" customHeight="1">
      <c r="A54" s="166"/>
      <c r="B54" s="162"/>
      <c r="C54" s="164"/>
      <c r="D54" s="162"/>
      <c r="E54" s="165"/>
      <c r="F54" s="155" t="str">
        <f t="shared" si="24"/>
        <v/>
      </c>
      <c r="G54" s="159"/>
      <c r="H54" s="160"/>
    </row>
    <row r="55" spans="1:8" ht="15.75" customHeight="1">
      <c r="A55" s="166"/>
      <c r="B55" s="162"/>
      <c r="C55" s="164"/>
      <c r="D55" s="162"/>
      <c r="E55" s="165"/>
      <c r="F55" s="155" t="str">
        <f t="shared" si="24"/>
        <v/>
      </c>
      <c r="G55" s="159"/>
      <c r="H55" s="160"/>
    </row>
    <row r="56" spans="1:8" ht="15.75" customHeight="1">
      <c r="A56" s="166"/>
      <c r="B56" s="162"/>
      <c r="C56" s="164"/>
      <c r="D56" s="162"/>
      <c r="E56" s="165"/>
      <c r="F56" s="155" t="str">
        <f t="shared" si="24"/>
        <v/>
      </c>
      <c r="G56" s="159"/>
      <c r="H56" s="160"/>
    </row>
    <row r="57" spans="1:8" ht="15.75" customHeight="1">
      <c r="A57" s="166"/>
      <c r="B57" s="162"/>
      <c r="C57" s="164"/>
      <c r="D57" s="162"/>
      <c r="E57" s="165"/>
      <c r="F57" s="155" t="str">
        <f t="shared" si="24"/>
        <v/>
      </c>
      <c r="G57" s="159"/>
      <c r="H57" s="160"/>
    </row>
    <row r="58" spans="1:8" ht="15.75" customHeight="1">
      <c r="A58" s="166"/>
      <c r="B58" s="162"/>
      <c r="C58" s="164"/>
      <c r="D58" s="162"/>
      <c r="E58" s="165"/>
      <c r="F58" s="155" t="str">
        <f t="shared" si="24"/>
        <v/>
      </c>
      <c r="G58" s="159"/>
      <c r="H58" s="160"/>
    </row>
    <row r="59" spans="1:8" ht="15.75" customHeight="1">
      <c r="A59" s="166"/>
      <c r="B59" s="162"/>
      <c r="C59" s="164"/>
      <c r="D59" s="162"/>
      <c r="E59" s="165"/>
      <c r="F59" s="155" t="str">
        <f t="shared" si="24"/>
        <v/>
      </c>
      <c r="G59" s="159"/>
      <c r="H59" s="160"/>
    </row>
    <row r="60" spans="1:8" ht="15.75" customHeight="1">
      <c r="A60" s="166"/>
      <c r="B60" s="162"/>
      <c r="C60" s="164"/>
      <c r="D60" s="162"/>
      <c r="E60" s="165"/>
      <c r="F60" s="155" t="str">
        <f t="shared" si="24"/>
        <v/>
      </c>
      <c r="G60" s="159"/>
      <c r="H60" s="160"/>
    </row>
    <row r="61" spans="1:8" ht="15.75" customHeight="1">
      <c r="A61" s="166"/>
      <c r="B61" s="162"/>
      <c r="C61" s="164"/>
      <c r="D61" s="162"/>
      <c r="E61" s="165"/>
      <c r="F61" s="155" t="str">
        <f t="shared" si="24"/>
        <v/>
      </c>
      <c r="G61" s="159"/>
      <c r="H61" s="160"/>
    </row>
    <row r="62" spans="1:8" ht="15.75" customHeight="1">
      <c r="A62" s="166"/>
      <c r="B62" s="162"/>
      <c r="C62" s="164"/>
      <c r="D62" s="162"/>
      <c r="E62" s="165"/>
      <c r="F62" s="155" t="str">
        <f t="shared" si="24"/>
        <v/>
      </c>
      <c r="G62" s="159"/>
      <c r="H62" s="160"/>
    </row>
    <row r="63" spans="1:8" ht="15.75" customHeight="1">
      <c r="A63" s="166"/>
      <c r="B63" s="162"/>
      <c r="C63" s="164"/>
      <c r="D63" s="162"/>
      <c r="E63" s="165"/>
      <c r="F63" s="155" t="str">
        <f t="shared" si="24"/>
        <v/>
      </c>
      <c r="G63" s="159"/>
      <c r="H63" s="160"/>
    </row>
    <row r="64" spans="1:8" ht="15.75" customHeight="1">
      <c r="A64" s="166"/>
      <c r="B64" s="162"/>
      <c r="C64" s="164"/>
      <c r="D64" s="162"/>
      <c r="E64" s="165"/>
      <c r="F64" s="155" t="str">
        <f t="shared" si="24"/>
        <v/>
      </c>
      <c r="G64" s="159"/>
      <c r="H64" s="160"/>
    </row>
    <row r="65" spans="1:8" ht="15.75" customHeight="1">
      <c r="A65" s="166"/>
      <c r="B65" s="162"/>
      <c r="C65" s="164"/>
      <c r="D65" s="162"/>
      <c r="E65" s="165"/>
      <c r="F65" s="155" t="str">
        <f t="shared" si="24"/>
        <v/>
      </c>
      <c r="G65" s="159"/>
      <c r="H65" s="160"/>
    </row>
    <row r="66" spans="1:8" ht="15.75" customHeight="1">
      <c r="A66" s="166"/>
      <c r="B66" s="162"/>
      <c r="C66" s="164"/>
      <c r="D66" s="162"/>
      <c r="E66" s="165"/>
      <c r="F66" s="155" t="str">
        <f t="shared" si="24"/>
        <v/>
      </c>
      <c r="G66" s="159"/>
      <c r="H66" s="160"/>
    </row>
    <row r="67" spans="1:8" ht="15.75" customHeight="1">
      <c r="A67" s="166"/>
      <c r="B67" s="162"/>
      <c r="C67" s="164"/>
      <c r="D67" s="162"/>
      <c r="E67" s="165"/>
      <c r="F67" s="155" t="str">
        <f t="shared" si="24"/>
        <v/>
      </c>
      <c r="G67" s="159"/>
      <c r="H67" s="160"/>
    </row>
    <row r="68" spans="1:8" ht="15.75" customHeight="1">
      <c r="A68" s="166"/>
      <c r="B68" s="162"/>
      <c r="C68" s="164"/>
      <c r="D68" s="162"/>
      <c r="E68" s="165"/>
      <c r="F68" s="155" t="str">
        <f t="shared" si="24"/>
        <v/>
      </c>
      <c r="G68" s="159"/>
      <c r="H68" s="160"/>
    </row>
    <row r="69" spans="1:8" ht="15.75" customHeight="1">
      <c r="A69" s="166"/>
      <c r="B69" s="162"/>
      <c r="C69" s="164"/>
      <c r="D69" s="162"/>
      <c r="E69" s="165"/>
      <c r="F69" s="155" t="str">
        <f t="shared" si="24"/>
        <v/>
      </c>
      <c r="G69" s="159"/>
      <c r="H69" s="160"/>
    </row>
    <row r="70" spans="1:8" ht="15.75" customHeight="1">
      <c r="A70" s="166"/>
      <c r="B70" s="162"/>
      <c r="C70" s="164"/>
      <c r="D70" s="162"/>
      <c r="E70" s="165"/>
      <c r="F70" s="155" t="str">
        <f t="shared" si="24"/>
        <v/>
      </c>
      <c r="G70" s="159"/>
      <c r="H70" s="160"/>
    </row>
    <row r="71" spans="1:8" ht="15.75" customHeight="1">
      <c r="A71" s="166"/>
      <c r="B71" s="162"/>
      <c r="C71" s="164"/>
      <c r="D71" s="162"/>
      <c r="E71" s="165"/>
      <c r="F71" s="155" t="str">
        <f t="shared" si="24"/>
        <v/>
      </c>
      <c r="G71" s="159"/>
      <c r="H71" s="160"/>
    </row>
    <row r="72" spans="1:8" ht="15.75" customHeight="1">
      <c r="A72" s="166"/>
      <c r="B72" s="162"/>
      <c r="C72" s="164"/>
      <c r="D72" s="162"/>
      <c r="E72" s="165"/>
      <c r="F72" s="155" t="str">
        <f t="shared" si="24"/>
        <v/>
      </c>
      <c r="G72" s="159"/>
      <c r="H72" s="160"/>
    </row>
    <row r="73" spans="1:8" ht="15.75" customHeight="1">
      <c r="A73" s="166"/>
      <c r="B73" s="162"/>
      <c r="C73" s="164"/>
      <c r="D73" s="162"/>
      <c r="E73" s="165"/>
      <c r="F73" s="155" t="str">
        <f t="shared" si="24"/>
        <v/>
      </c>
      <c r="G73" s="159"/>
      <c r="H73" s="160"/>
    </row>
    <row r="74" spans="1:8" ht="15.75" customHeight="1">
      <c r="A74" s="166"/>
      <c r="B74" s="162"/>
      <c r="C74" s="164"/>
      <c r="D74" s="162"/>
      <c r="E74" s="165"/>
      <c r="F74" s="155" t="str">
        <f t="shared" si="24"/>
        <v/>
      </c>
      <c r="G74" s="159"/>
      <c r="H74" s="160"/>
    </row>
    <row r="75" spans="1:8" ht="15.75" customHeight="1">
      <c r="A75" s="166"/>
      <c r="B75" s="162"/>
      <c r="C75" s="164"/>
      <c r="D75" s="162"/>
      <c r="E75" s="165"/>
      <c r="F75" s="155" t="str">
        <f t="shared" si="24"/>
        <v/>
      </c>
      <c r="G75" s="159"/>
      <c r="H75" s="160"/>
    </row>
    <row r="76" spans="1:8" ht="15.75" customHeight="1">
      <c r="A76" s="166"/>
      <c r="B76" s="162"/>
      <c r="C76" s="164"/>
      <c r="D76" s="162"/>
      <c r="E76" s="165"/>
      <c r="F76" s="155" t="str">
        <f t="shared" si="24"/>
        <v/>
      </c>
      <c r="G76" s="159"/>
      <c r="H76" s="160"/>
    </row>
    <row r="77" spans="1:8" ht="15.75" customHeight="1">
      <c r="A77" s="166"/>
      <c r="B77" s="162"/>
      <c r="C77" s="164"/>
      <c r="D77" s="162"/>
      <c r="E77" s="165"/>
      <c r="F77" s="155" t="str">
        <f t="shared" si="24"/>
        <v/>
      </c>
      <c r="G77" s="159"/>
      <c r="H77" s="160"/>
    </row>
    <row r="78" spans="1:8" ht="15.75" customHeight="1">
      <c r="A78" s="166"/>
      <c r="B78" s="162"/>
      <c r="C78" s="164"/>
      <c r="D78" s="162"/>
      <c r="E78" s="165"/>
      <c r="F78" s="155" t="str">
        <f t="shared" si="24"/>
        <v/>
      </c>
      <c r="G78" s="159"/>
      <c r="H78" s="160"/>
    </row>
    <row r="79" spans="1:8" ht="15.75" customHeight="1">
      <c r="A79" s="166"/>
      <c r="B79" s="162"/>
      <c r="C79" s="164"/>
      <c r="D79" s="162"/>
      <c r="E79" s="165"/>
      <c r="F79" s="155" t="str">
        <f t="shared" si="24"/>
        <v/>
      </c>
      <c r="G79" s="159"/>
      <c r="H79" s="160"/>
    </row>
    <row r="80" spans="1:8" ht="15.75" customHeight="1">
      <c r="A80" s="166"/>
      <c r="B80" s="162"/>
      <c r="C80" s="164"/>
      <c r="D80" s="162"/>
      <c r="E80" s="165"/>
      <c r="F80" s="155" t="str">
        <f t="shared" si="24"/>
        <v/>
      </c>
      <c r="G80" s="159"/>
      <c r="H80" s="160"/>
    </row>
    <row r="81" spans="1:8" ht="15.75" customHeight="1">
      <c r="A81" s="166"/>
      <c r="B81" s="162"/>
      <c r="C81" s="164"/>
      <c r="D81" s="162"/>
      <c r="E81" s="165"/>
      <c r="F81" s="155" t="str">
        <f t="shared" si="24"/>
        <v/>
      </c>
      <c r="G81" s="159"/>
      <c r="H81" s="160"/>
    </row>
    <row r="82" spans="1:8" ht="15.75" customHeight="1">
      <c r="A82" s="166"/>
      <c r="B82" s="162"/>
      <c r="C82" s="164"/>
      <c r="D82" s="162"/>
      <c r="E82" s="165"/>
      <c r="F82" s="155" t="str">
        <f t="shared" si="24"/>
        <v/>
      </c>
      <c r="G82" s="159"/>
      <c r="H82" s="160"/>
    </row>
    <row r="83" spans="1:8" ht="15.75" customHeight="1">
      <c r="A83" s="166"/>
      <c r="B83" s="162"/>
      <c r="C83" s="164"/>
      <c r="D83" s="162"/>
      <c r="E83" s="165"/>
      <c r="F83" s="155" t="str">
        <f t="shared" si="24"/>
        <v/>
      </c>
      <c r="G83" s="159"/>
      <c r="H83" s="160"/>
    </row>
    <row r="84" spans="1:8" ht="15.75" customHeight="1">
      <c r="A84" s="166"/>
      <c r="B84" s="162"/>
      <c r="C84" s="164"/>
      <c r="D84" s="162"/>
      <c r="E84" s="165"/>
      <c r="F84" s="155" t="str">
        <f t="shared" si="24"/>
        <v/>
      </c>
      <c r="G84" s="159"/>
      <c r="H84" s="160"/>
    </row>
    <row r="85" spans="1:8" ht="15.75" customHeight="1">
      <c r="A85" s="166"/>
      <c r="B85" s="162"/>
      <c r="C85" s="164"/>
      <c r="D85" s="162"/>
      <c r="E85" s="165"/>
      <c r="F85" s="155" t="str">
        <f t="shared" si="24"/>
        <v/>
      </c>
      <c r="G85" s="159"/>
      <c r="H85" s="160"/>
    </row>
    <row r="86" spans="1:8" ht="15.75" customHeight="1">
      <c r="A86" s="166"/>
      <c r="B86" s="162"/>
      <c r="C86" s="164"/>
      <c r="D86" s="162"/>
      <c r="E86" s="165"/>
      <c r="F86" s="155" t="str">
        <f t="shared" si="24"/>
        <v/>
      </c>
      <c r="G86" s="159"/>
      <c r="H86" s="160"/>
    </row>
    <row r="87" spans="1:8" ht="15.75" customHeight="1">
      <c r="A87" s="166"/>
      <c r="B87" s="162"/>
      <c r="C87" s="164"/>
      <c r="D87" s="162"/>
      <c r="E87" s="165"/>
      <c r="F87" s="155" t="str">
        <f t="shared" si="24"/>
        <v/>
      </c>
      <c r="G87" s="159"/>
      <c r="H87" s="160"/>
    </row>
    <row r="88" spans="1:8" ht="15.75" customHeight="1">
      <c r="A88" s="166"/>
      <c r="B88" s="162"/>
      <c r="C88" s="164"/>
      <c r="D88" s="162"/>
      <c r="E88" s="165"/>
      <c r="F88" s="155" t="str">
        <f t="shared" si="24"/>
        <v/>
      </c>
      <c r="G88" s="159"/>
      <c r="H88" s="160"/>
    </row>
    <row r="89" spans="1:8" ht="15.75" customHeight="1">
      <c r="A89" s="166"/>
      <c r="B89" s="162"/>
      <c r="C89" s="164"/>
      <c r="D89" s="162"/>
      <c r="E89" s="165"/>
      <c r="F89" s="155" t="str">
        <f t="shared" si="24"/>
        <v/>
      </c>
      <c r="G89" s="159"/>
      <c r="H89" s="160"/>
    </row>
    <row r="90" spans="1:8" ht="15.75" customHeight="1">
      <c r="A90" s="166"/>
      <c r="B90" s="162"/>
      <c r="C90" s="164"/>
      <c r="D90" s="162"/>
      <c r="E90" s="165"/>
      <c r="F90" s="155" t="str">
        <f t="shared" si="24"/>
        <v/>
      </c>
      <c r="G90" s="159"/>
      <c r="H90" s="160"/>
    </row>
    <row r="91" spans="1:8" ht="15.75" customHeight="1">
      <c r="A91" s="166"/>
      <c r="B91" s="162"/>
      <c r="C91" s="164"/>
      <c r="D91" s="162"/>
      <c r="E91" s="165"/>
      <c r="F91" s="155" t="str">
        <f t="shared" si="24"/>
        <v/>
      </c>
      <c r="G91" s="159"/>
      <c r="H91" s="160"/>
    </row>
    <row r="92" spans="1:8" ht="15.75" customHeight="1">
      <c r="A92" s="166"/>
      <c r="B92" s="162"/>
      <c r="C92" s="164"/>
      <c r="D92" s="162"/>
      <c r="E92" s="165"/>
      <c r="F92" s="155" t="str">
        <f t="shared" si="24"/>
        <v/>
      </c>
      <c r="G92" s="159"/>
      <c r="H92" s="160"/>
    </row>
    <row r="93" spans="1:8" ht="15.75" customHeight="1">
      <c r="A93" s="166"/>
      <c r="B93" s="162"/>
      <c r="C93" s="164"/>
      <c r="D93" s="162"/>
      <c r="E93" s="165"/>
      <c r="F93" s="155" t="str">
        <f t="shared" si="24"/>
        <v/>
      </c>
      <c r="G93" s="159"/>
      <c r="H93" s="160"/>
    </row>
    <row r="94" spans="1:8" ht="15.75" customHeight="1">
      <c r="A94" s="166"/>
      <c r="B94" s="162"/>
      <c r="C94" s="164"/>
      <c r="D94" s="162"/>
      <c r="E94" s="165"/>
      <c r="F94" s="155" t="str">
        <f t="shared" si="24"/>
        <v/>
      </c>
      <c r="G94" s="159"/>
      <c r="H94" s="160"/>
    </row>
    <row r="95" spans="1:8" ht="15.75" customHeight="1">
      <c r="A95" s="166"/>
      <c r="B95" s="162"/>
      <c r="C95" s="164"/>
      <c r="D95" s="162"/>
      <c r="E95" s="165"/>
      <c r="F95" s="155" t="str">
        <f t="shared" si="24"/>
        <v/>
      </c>
      <c r="G95" s="159"/>
      <c r="H95" s="160"/>
    </row>
    <row r="96" spans="1:8" ht="15.75" customHeight="1">
      <c r="A96" s="166"/>
      <c r="B96" s="162"/>
      <c r="C96" s="164"/>
      <c r="D96" s="162"/>
      <c r="E96" s="165"/>
      <c r="F96" s="155" t="str">
        <f t="shared" si="24"/>
        <v/>
      </c>
      <c r="G96" s="159"/>
      <c r="H96" s="160"/>
    </row>
    <row r="97" spans="1:8" ht="15.75" customHeight="1">
      <c r="A97" s="166"/>
      <c r="B97" s="162"/>
      <c r="C97" s="164"/>
      <c r="D97" s="162"/>
      <c r="E97" s="165"/>
      <c r="F97" s="155" t="str">
        <f t="shared" si="24"/>
        <v/>
      </c>
      <c r="G97" s="159"/>
      <c r="H97" s="160"/>
    </row>
    <row r="98" spans="1:8" ht="15.75" customHeight="1">
      <c r="A98" s="166"/>
      <c r="B98" s="162"/>
      <c r="C98" s="164"/>
      <c r="D98" s="162"/>
      <c r="E98" s="165"/>
      <c r="F98" s="155" t="str">
        <f t="shared" si="24"/>
        <v/>
      </c>
      <c r="G98" s="159"/>
      <c r="H98" s="160"/>
    </row>
    <row r="99" spans="1:8" ht="15.75" customHeight="1">
      <c r="A99" s="166"/>
      <c r="B99" s="162"/>
      <c r="C99" s="164"/>
      <c r="D99" s="162"/>
      <c r="E99" s="165"/>
      <c r="F99" s="155" t="str">
        <f t="shared" si="24"/>
        <v/>
      </c>
      <c r="G99" s="159"/>
      <c r="H99" s="160"/>
    </row>
    <row r="100" spans="1:8" ht="15.75" customHeight="1">
      <c r="A100" s="166"/>
      <c r="B100" s="162"/>
      <c r="C100" s="164"/>
      <c r="D100" s="162"/>
      <c r="E100" s="165"/>
      <c r="F100" s="155" t="str">
        <f t="shared" si="24"/>
        <v/>
      </c>
      <c r="G100" s="159"/>
      <c r="H100" s="160"/>
    </row>
    <row r="101" spans="1:8" ht="15.75" customHeight="1">
      <c r="A101" s="166"/>
      <c r="B101" s="162"/>
      <c r="C101" s="164"/>
      <c r="D101" s="162"/>
      <c r="E101" s="165"/>
      <c r="F101" s="155" t="str">
        <f t="shared" si="24"/>
        <v/>
      </c>
      <c r="G101" s="159"/>
      <c r="H101" s="160"/>
    </row>
    <row r="102" spans="1:8" ht="15.75" customHeight="1">
      <c r="A102" s="166"/>
      <c r="B102" s="162"/>
      <c r="C102" s="164"/>
      <c r="D102" s="162"/>
      <c r="E102" s="165"/>
      <c r="F102" s="155" t="str">
        <f t="shared" si="24"/>
        <v/>
      </c>
      <c r="G102" s="159"/>
      <c r="H102" s="160"/>
    </row>
    <row r="103" spans="1:8" ht="15.75" customHeight="1">
      <c r="A103" s="166"/>
      <c r="B103" s="162"/>
      <c r="C103" s="164"/>
      <c r="D103" s="162"/>
      <c r="E103" s="165"/>
      <c r="F103" s="155" t="str">
        <f t="shared" si="24"/>
        <v/>
      </c>
      <c r="G103" s="159"/>
      <c r="H103" s="160"/>
    </row>
    <row r="104" spans="1:8" ht="15.75" customHeight="1">
      <c r="A104" s="166"/>
      <c r="B104" s="162"/>
      <c r="C104" s="164"/>
      <c r="D104" s="162"/>
      <c r="E104" s="165"/>
      <c r="F104" s="155" t="str">
        <f t="shared" si="24"/>
        <v/>
      </c>
      <c r="G104" s="159"/>
      <c r="H104" s="160"/>
    </row>
    <row r="105" spans="1:8" ht="15.75" customHeight="1">
      <c r="A105" s="166"/>
      <c r="B105" s="162"/>
      <c r="C105" s="164"/>
      <c r="D105" s="162"/>
      <c r="E105" s="165"/>
      <c r="F105" s="155" t="str">
        <f t="shared" si="24"/>
        <v/>
      </c>
      <c r="G105" s="159"/>
      <c r="H105" s="160"/>
    </row>
    <row r="106" spans="1:8" ht="15.75" customHeight="1">
      <c r="A106" s="166"/>
      <c r="B106" s="162"/>
      <c r="C106" s="164"/>
      <c r="D106" s="162"/>
      <c r="E106" s="165"/>
      <c r="F106" s="155" t="str">
        <f t="shared" si="24"/>
        <v/>
      </c>
      <c r="G106" s="159"/>
      <c r="H106" s="160"/>
    </row>
    <row r="107" spans="1:8" ht="15.75" customHeight="1">
      <c r="A107" s="166"/>
      <c r="B107" s="162"/>
      <c r="C107" s="164"/>
      <c r="D107" s="162"/>
      <c r="E107" s="165"/>
      <c r="F107" s="155" t="str">
        <f t="shared" si="24"/>
        <v/>
      </c>
      <c r="G107" s="159"/>
      <c r="H107" s="160"/>
    </row>
    <row r="108" spans="1:8" ht="15.75" customHeight="1">
      <c r="A108" s="166"/>
      <c r="B108" s="162"/>
      <c r="C108" s="164"/>
      <c r="D108" s="162"/>
      <c r="E108" s="165"/>
      <c r="F108" s="155" t="str">
        <f t="shared" si="24"/>
        <v/>
      </c>
      <c r="G108" s="159"/>
      <c r="H108" s="160"/>
    </row>
    <row r="109" spans="1:8" ht="15.75" customHeight="1">
      <c r="A109" s="166"/>
      <c r="B109" s="162"/>
      <c r="C109" s="164"/>
      <c r="D109" s="162"/>
      <c r="E109" s="165"/>
      <c r="F109" s="155" t="str">
        <f t="shared" si="24"/>
        <v/>
      </c>
      <c r="G109" s="159"/>
      <c r="H109" s="160"/>
    </row>
    <row r="110" spans="1:8" ht="15.75" customHeight="1">
      <c r="A110" s="166"/>
      <c r="B110" s="162"/>
      <c r="C110" s="164"/>
      <c r="D110" s="162"/>
      <c r="E110" s="165"/>
      <c r="F110" s="155" t="str">
        <f t="shared" si="24"/>
        <v/>
      </c>
      <c r="G110" s="159"/>
      <c r="H110" s="160"/>
    </row>
    <row r="111" spans="1:8" ht="15.75" customHeight="1">
      <c r="A111" s="166"/>
      <c r="B111" s="162"/>
      <c r="C111" s="164"/>
      <c r="D111" s="162"/>
      <c r="E111" s="165"/>
      <c r="F111" s="155" t="str">
        <f t="shared" si="24"/>
        <v/>
      </c>
      <c r="G111" s="159"/>
      <c r="H111" s="160"/>
    </row>
    <row r="112" spans="1:8" ht="15.75" customHeight="1">
      <c r="A112" s="166"/>
      <c r="B112" s="162"/>
      <c r="C112" s="164"/>
      <c r="D112" s="162"/>
      <c r="E112" s="165"/>
      <c r="F112" s="155" t="str">
        <f t="shared" si="24"/>
        <v/>
      </c>
      <c r="G112" s="159"/>
      <c r="H112" s="160"/>
    </row>
    <row r="113" spans="1:8" ht="15.75" customHeight="1">
      <c r="A113" s="166"/>
      <c r="B113" s="162"/>
      <c r="C113" s="164"/>
      <c r="D113" s="162"/>
      <c r="E113" s="165"/>
      <c r="F113" s="155" t="str">
        <f t="shared" si="24"/>
        <v/>
      </c>
      <c r="G113" s="159"/>
      <c r="H113" s="160"/>
    </row>
    <row r="114" spans="1:8" ht="15.75" customHeight="1">
      <c r="A114" s="166"/>
      <c r="B114" s="162"/>
      <c r="C114" s="164"/>
      <c r="D114" s="162"/>
      <c r="E114" s="165"/>
      <c r="F114" s="155" t="str">
        <f t="shared" si="24"/>
        <v/>
      </c>
      <c r="G114" s="159"/>
      <c r="H114" s="160"/>
    </row>
    <row r="115" spans="1:8" ht="15.75" customHeight="1">
      <c r="A115" s="166"/>
      <c r="B115" s="162"/>
      <c r="C115" s="164"/>
      <c r="D115" s="162"/>
      <c r="E115" s="165"/>
      <c r="F115" s="155" t="str">
        <f t="shared" si="24"/>
        <v/>
      </c>
      <c r="G115" s="159"/>
      <c r="H115" s="160"/>
    </row>
    <row r="116" spans="1:8" ht="15.75" customHeight="1">
      <c r="A116" s="166"/>
      <c r="B116" s="162"/>
      <c r="C116" s="164"/>
      <c r="D116" s="162"/>
      <c r="E116" s="165"/>
      <c r="F116" s="155" t="str">
        <f t="shared" si="24"/>
        <v/>
      </c>
      <c r="G116" s="159"/>
      <c r="H116" s="160"/>
    </row>
    <row r="117" spans="1:8" ht="15.75" customHeight="1">
      <c r="A117" s="166"/>
      <c r="B117" s="162"/>
      <c r="C117" s="164"/>
      <c r="D117" s="162"/>
      <c r="E117" s="165"/>
      <c r="F117" s="155" t="str">
        <f t="shared" si="24"/>
        <v/>
      </c>
      <c r="G117" s="159"/>
      <c r="H117" s="160"/>
    </row>
    <row r="118" spans="1:8" ht="15.75" customHeight="1">
      <c r="A118" s="166"/>
      <c r="B118" s="162"/>
      <c r="C118" s="164"/>
      <c r="D118" s="162"/>
      <c r="E118" s="165"/>
      <c r="F118" s="155" t="str">
        <f t="shared" si="24"/>
        <v/>
      </c>
      <c r="G118" s="159"/>
      <c r="H118" s="160"/>
    </row>
    <row r="119" spans="1:8" ht="15.75" customHeight="1">
      <c r="A119" s="166"/>
      <c r="B119" s="162"/>
      <c r="C119" s="164"/>
      <c r="D119" s="162"/>
      <c r="E119" s="165"/>
      <c r="F119" s="155" t="str">
        <f t="shared" si="24"/>
        <v/>
      </c>
      <c r="G119" s="159"/>
      <c r="H119" s="160"/>
    </row>
    <row r="120" spans="1:8" ht="15.75" customHeight="1">
      <c r="A120" s="166"/>
      <c r="B120" s="162"/>
      <c r="C120" s="164"/>
      <c r="D120" s="162"/>
      <c r="E120" s="165"/>
      <c r="F120" s="155" t="str">
        <f t="shared" si="24"/>
        <v/>
      </c>
      <c r="G120" s="159"/>
      <c r="H120" s="160"/>
    </row>
    <row r="121" spans="1:8" ht="15.75" customHeight="1">
      <c r="A121" s="166"/>
      <c r="B121" s="162"/>
      <c r="C121" s="164"/>
      <c r="D121" s="162"/>
      <c r="E121" s="165"/>
      <c r="F121" s="155" t="str">
        <f t="shared" si="24"/>
        <v/>
      </c>
      <c r="G121" s="159"/>
      <c r="H121" s="160"/>
    </row>
    <row r="122" spans="1:8" ht="15.75" customHeight="1">
      <c r="A122" s="166"/>
      <c r="B122" s="162"/>
      <c r="C122" s="164"/>
      <c r="D122" s="162"/>
      <c r="E122" s="165"/>
      <c r="F122" s="155" t="str">
        <f t="shared" si="24"/>
        <v/>
      </c>
      <c r="G122" s="159"/>
      <c r="H122" s="160"/>
    </row>
    <row r="123" spans="1:8" ht="15.75" customHeight="1">
      <c r="A123" s="166"/>
      <c r="B123" s="162"/>
      <c r="C123" s="164"/>
      <c r="D123" s="162"/>
      <c r="E123" s="165"/>
      <c r="F123" s="155" t="str">
        <f t="shared" si="24"/>
        <v/>
      </c>
      <c r="G123" s="159"/>
      <c r="H123" s="160"/>
    </row>
    <row r="124" spans="1:8" ht="15.75" customHeight="1">
      <c r="A124" s="166"/>
      <c r="B124" s="162"/>
      <c r="C124" s="164"/>
      <c r="D124" s="162"/>
      <c r="E124" s="165"/>
      <c r="F124" s="155" t="str">
        <f t="shared" si="24"/>
        <v/>
      </c>
      <c r="G124" s="159"/>
      <c r="H124" s="160"/>
    </row>
    <row r="125" spans="1:8" ht="15.75" customHeight="1">
      <c r="A125" s="166"/>
      <c r="B125" s="162"/>
      <c r="C125" s="164"/>
      <c r="D125" s="162"/>
      <c r="E125" s="165"/>
      <c r="F125" s="155" t="str">
        <f t="shared" si="24"/>
        <v/>
      </c>
      <c r="G125" s="159"/>
      <c r="H125" s="160"/>
    </row>
    <row r="126" spans="1:8" ht="15.75" customHeight="1">
      <c r="A126" s="166"/>
      <c r="B126" s="162"/>
      <c r="C126" s="164"/>
      <c r="D126" s="162"/>
      <c r="E126" s="165"/>
      <c r="F126" s="155" t="str">
        <f t="shared" si="24"/>
        <v/>
      </c>
      <c r="G126" s="159"/>
      <c r="H126" s="160"/>
    </row>
    <row r="127" spans="1:8" ht="15.75" customHeight="1">
      <c r="A127" s="166"/>
      <c r="B127" s="162"/>
      <c r="C127" s="164"/>
      <c r="D127" s="162"/>
      <c r="E127" s="165"/>
      <c r="F127" s="155" t="str">
        <f t="shared" si="24"/>
        <v/>
      </c>
      <c r="G127" s="159"/>
      <c r="H127" s="160"/>
    </row>
    <row r="128" spans="1:8" ht="15.75" customHeight="1">
      <c r="A128" s="166"/>
      <c r="B128" s="162"/>
      <c r="C128" s="164"/>
      <c r="D128" s="162"/>
      <c r="E128" s="165"/>
      <c r="F128" s="155" t="str">
        <f t="shared" si="24"/>
        <v/>
      </c>
      <c r="G128" s="159"/>
      <c r="H128" s="160"/>
    </row>
    <row r="129" spans="1:8" ht="15.75" customHeight="1">
      <c r="A129" s="166"/>
      <c r="B129" s="162"/>
      <c r="C129" s="164"/>
      <c r="D129" s="162"/>
      <c r="E129" s="165"/>
      <c r="F129" s="155" t="str">
        <f t="shared" si="24"/>
        <v/>
      </c>
      <c r="G129" s="159"/>
      <c r="H129" s="160"/>
    </row>
    <row r="130" spans="1:8" ht="15.75" customHeight="1">
      <c r="A130" s="166"/>
      <c r="B130" s="162"/>
      <c r="C130" s="164"/>
      <c r="D130" s="162"/>
      <c r="E130" s="165"/>
      <c r="F130" s="155" t="str">
        <f t="shared" si="24"/>
        <v/>
      </c>
      <c r="G130" s="159"/>
      <c r="H130" s="160"/>
    </row>
    <row r="131" spans="1:8" ht="15.75" customHeight="1">
      <c r="A131" s="166"/>
      <c r="B131" s="162"/>
      <c r="C131" s="164"/>
      <c r="D131" s="162"/>
      <c r="E131" s="165"/>
      <c r="F131" s="155" t="str">
        <f t="shared" si="24"/>
        <v/>
      </c>
      <c r="G131" s="159"/>
      <c r="H131" s="160"/>
    </row>
    <row r="132" spans="1:8" ht="15.75" customHeight="1">
      <c r="A132" s="166"/>
      <c r="B132" s="162"/>
      <c r="C132" s="164"/>
      <c r="D132" s="162"/>
      <c r="E132" s="165"/>
      <c r="F132" s="155" t="str">
        <f t="shared" si="24"/>
        <v/>
      </c>
      <c r="G132" s="159"/>
      <c r="H132" s="160"/>
    </row>
    <row r="133" spans="1:8" ht="15.75" customHeight="1">
      <c r="A133" s="166"/>
      <c r="B133" s="162"/>
      <c r="C133" s="164"/>
      <c r="D133" s="162"/>
      <c r="E133" s="165"/>
      <c r="F133" s="155" t="str">
        <f t="shared" si="24"/>
        <v/>
      </c>
      <c r="G133" s="159"/>
      <c r="H133" s="160"/>
    </row>
    <row r="134" spans="1:8" ht="15.75" customHeight="1">
      <c r="A134" s="166"/>
      <c r="B134" s="162"/>
      <c r="C134" s="164"/>
      <c r="D134" s="162"/>
      <c r="E134" s="165"/>
      <c r="F134" s="155" t="str">
        <f t="shared" si="24"/>
        <v/>
      </c>
      <c r="G134" s="159"/>
      <c r="H134" s="160"/>
    </row>
    <row r="135" spans="1:8" ht="15.75" customHeight="1">
      <c r="A135" s="166"/>
      <c r="B135" s="162"/>
      <c r="C135" s="164"/>
      <c r="D135" s="162"/>
      <c r="E135" s="165"/>
      <c r="F135" s="155" t="str">
        <f t="shared" si="24"/>
        <v/>
      </c>
      <c r="G135" s="159"/>
      <c r="H135" s="160"/>
    </row>
    <row r="136" spans="1:8" ht="15.75" customHeight="1">
      <c r="A136" s="166"/>
      <c r="B136" s="162"/>
      <c r="C136" s="164"/>
      <c r="D136" s="162"/>
      <c r="E136" s="165"/>
      <c r="F136" s="155" t="str">
        <f t="shared" si="24"/>
        <v/>
      </c>
      <c r="G136" s="159"/>
      <c r="H136" s="160"/>
    </row>
    <row r="137" spans="1:8" ht="15.75" customHeight="1">
      <c r="A137" s="166"/>
      <c r="B137" s="162"/>
      <c r="C137" s="164"/>
      <c r="D137" s="162"/>
      <c r="E137" s="165"/>
      <c r="F137" s="155" t="str">
        <f t="shared" si="24"/>
        <v/>
      </c>
      <c r="G137" s="159"/>
      <c r="H137" s="160"/>
    </row>
    <row r="138" spans="1:8" ht="15.75" customHeight="1">
      <c r="A138" s="166"/>
      <c r="B138" s="162"/>
      <c r="C138" s="164"/>
      <c r="D138" s="162"/>
      <c r="E138" s="165"/>
      <c r="F138" s="155" t="str">
        <f t="shared" si="24"/>
        <v/>
      </c>
      <c r="G138" s="159"/>
      <c r="H138" s="160"/>
    </row>
    <row r="139" spans="1:8" ht="15.75" customHeight="1">
      <c r="A139" s="166"/>
      <c r="B139" s="162"/>
      <c r="C139" s="164"/>
      <c r="D139" s="162"/>
      <c r="E139" s="165"/>
      <c r="F139" s="155" t="str">
        <f t="shared" si="24"/>
        <v/>
      </c>
      <c r="G139" s="159"/>
      <c r="H139" s="160"/>
    </row>
    <row r="140" spans="1:8" ht="15.75" customHeight="1">
      <c r="A140" s="166"/>
      <c r="B140" s="162"/>
      <c r="C140" s="164"/>
      <c r="D140" s="162"/>
      <c r="E140" s="165"/>
      <c r="F140" s="155" t="str">
        <f t="shared" si="24"/>
        <v/>
      </c>
      <c r="G140" s="159"/>
      <c r="H140" s="160"/>
    </row>
    <row r="141" spans="1:8" ht="15.75" customHeight="1">
      <c r="A141" s="166"/>
      <c r="B141" s="162"/>
      <c r="C141" s="164"/>
      <c r="D141" s="162"/>
      <c r="E141" s="165"/>
      <c r="F141" s="155" t="str">
        <f t="shared" si="24"/>
        <v/>
      </c>
      <c r="G141" s="159"/>
      <c r="H141" s="160"/>
    </row>
    <row r="142" spans="1:8" ht="15.75" customHeight="1">
      <c r="A142" s="166"/>
      <c r="B142" s="162"/>
      <c r="C142" s="164"/>
      <c r="D142" s="162"/>
      <c r="E142" s="165"/>
      <c r="F142" s="155" t="str">
        <f t="shared" si="24"/>
        <v/>
      </c>
      <c r="G142" s="159"/>
      <c r="H142" s="160"/>
    </row>
    <row r="143" spans="1:8" ht="15.75" customHeight="1">
      <c r="A143" s="166"/>
      <c r="B143" s="162"/>
      <c r="C143" s="164"/>
      <c r="D143" s="162"/>
      <c r="E143" s="165"/>
      <c r="F143" s="155" t="str">
        <f t="shared" si="24"/>
        <v/>
      </c>
      <c r="G143" s="159"/>
      <c r="H143" s="160"/>
    </row>
    <row r="144" spans="1:8" ht="15.75" customHeight="1">
      <c r="A144" s="166"/>
      <c r="B144" s="162"/>
      <c r="C144" s="164"/>
      <c r="D144" s="162"/>
      <c r="E144" s="165"/>
      <c r="F144" s="155" t="str">
        <f t="shared" si="24"/>
        <v/>
      </c>
      <c r="G144" s="159"/>
      <c r="H144" s="160"/>
    </row>
    <row r="145" spans="1:8" ht="15.75" customHeight="1">
      <c r="A145" s="166"/>
      <c r="B145" s="162"/>
      <c r="C145" s="164"/>
      <c r="D145" s="162"/>
      <c r="E145" s="165"/>
      <c r="F145" s="155" t="str">
        <f t="shared" si="24"/>
        <v/>
      </c>
      <c r="G145" s="159"/>
      <c r="H145" s="160"/>
    </row>
    <row r="146" spans="1:8" ht="15.75" customHeight="1">
      <c r="A146" s="166"/>
      <c r="B146" s="162"/>
      <c r="C146" s="164"/>
      <c r="D146" s="162"/>
      <c r="E146" s="165"/>
      <c r="F146" s="155" t="str">
        <f t="shared" si="24"/>
        <v/>
      </c>
      <c r="G146" s="159"/>
      <c r="H146" s="160"/>
    </row>
    <row r="147" spans="1:8" ht="15.75" customHeight="1">
      <c r="A147" s="166"/>
      <c r="B147" s="162"/>
      <c r="C147" s="164"/>
      <c r="D147" s="162"/>
      <c r="E147" s="165"/>
      <c r="F147" s="155" t="str">
        <f t="shared" si="24"/>
        <v/>
      </c>
      <c r="G147" s="159"/>
      <c r="H147" s="160"/>
    </row>
    <row r="148" spans="1:8" ht="15.75" customHeight="1">
      <c r="A148" s="166"/>
      <c r="B148" s="162"/>
      <c r="C148" s="164"/>
      <c r="D148" s="162"/>
      <c r="E148" s="165"/>
      <c r="F148" s="155" t="str">
        <f t="shared" si="24"/>
        <v/>
      </c>
      <c r="G148" s="159"/>
      <c r="H148" s="160"/>
    </row>
    <row r="149" spans="1:8" ht="15.75" customHeight="1">
      <c r="A149" s="166"/>
      <c r="B149" s="162"/>
      <c r="C149" s="164"/>
      <c r="D149" s="162"/>
      <c r="E149" s="165"/>
      <c r="F149" s="155" t="str">
        <f t="shared" si="24"/>
        <v/>
      </c>
      <c r="G149" s="159"/>
      <c r="H149" s="160"/>
    </row>
    <row r="150" spans="1:8" ht="15.75" customHeight="1">
      <c r="A150" s="166"/>
      <c r="B150" s="162"/>
      <c r="C150" s="164"/>
      <c r="D150" s="162"/>
      <c r="E150" s="165"/>
      <c r="F150" s="155" t="str">
        <f t="shared" si="24"/>
        <v/>
      </c>
      <c r="G150" s="159"/>
      <c r="H150" s="160"/>
    </row>
    <row r="151" spans="1:8" ht="15.75" customHeight="1">
      <c r="A151" s="166"/>
      <c r="B151" s="162"/>
      <c r="C151" s="164"/>
      <c r="D151" s="162"/>
      <c r="E151" s="165"/>
      <c r="F151" s="155" t="str">
        <f t="shared" si="24"/>
        <v/>
      </c>
      <c r="G151" s="159"/>
      <c r="H151" s="160"/>
    </row>
    <row r="152" spans="1:8" ht="15.75" customHeight="1">
      <c r="A152" s="166"/>
      <c r="B152" s="162"/>
      <c r="C152" s="164"/>
      <c r="D152" s="162"/>
      <c r="E152" s="165"/>
      <c r="F152" s="155" t="str">
        <f t="shared" si="24"/>
        <v/>
      </c>
      <c r="G152" s="159"/>
      <c r="H152" s="160"/>
    </row>
    <row r="153" spans="1:8" ht="15.75" customHeight="1">
      <c r="A153" s="166"/>
      <c r="B153" s="162"/>
      <c r="C153" s="164"/>
      <c r="D153" s="162"/>
      <c r="E153" s="165"/>
      <c r="F153" s="155" t="str">
        <f t="shared" si="24"/>
        <v/>
      </c>
      <c r="G153" s="159"/>
      <c r="H153" s="160"/>
    </row>
    <row r="154" spans="1:8" ht="15.75" customHeight="1">
      <c r="A154" s="166"/>
      <c r="B154" s="162"/>
      <c r="C154" s="164"/>
      <c r="D154" s="162"/>
      <c r="E154" s="165"/>
      <c r="F154" s="155" t="str">
        <f t="shared" si="24"/>
        <v/>
      </c>
      <c r="G154" s="159"/>
      <c r="H154" s="160"/>
    </row>
    <row r="155" spans="1:8" ht="15.75" customHeight="1">
      <c r="A155" s="166"/>
      <c r="B155" s="162"/>
      <c r="C155" s="164"/>
      <c r="D155" s="162"/>
      <c r="E155" s="165"/>
      <c r="F155" s="155" t="str">
        <f t="shared" si="24"/>
        <v/>
      </c>
      <c r="G155" s="159"/>
      <c r="H155" s="160"/>
    </row>
    <row r="156" spans="1:8" ht="15.75" customHeight="1">
      <c r="A156" s="166"/>
      <c r="B156" s="162"/>
      <c r="C156" s="164"/>
      <c r="D156" s="162"/>
      <c r="E156" s="165"/>
      <c r="F156" s="155" t="str">
        <f t="shared" si="24"/>
        <v/>
      </c>
      <c r="G156" s="159"/>
      <c r="H156" s="160"/>
    </row>
    <row r="157" spans="1:8" ht="15.75" customHeight="1">
      <c r="A157" s="166"/>
      <c r="B157" s="162"/>
      <c r="C157" s="164"/>
      <c r="D157" s="162"/>
      <c r="E157" s="165"/>
      <c r="F157" s="155" t="str">
        <f t="shared" si="24"/>
        <v/>
      </c>
      <c r="G157" s="159"/>
      <c r="H157" s="160"/>
    </row>
    <row r="158" spans="1:8" ht="15.75" customHeight="1">
      <c r="A158" s="166"/>
      <c r="B158" s="162"/>
      <c r="C158" s="164"/>
      <c r="D158" s="162"/>
      <c r="E158" s="165"/>
      <c r="F158" s="155" t="str">
        <f t="shared" si="24"/>
        <v/>
      </c>
      <c r="G158" s="159"/>
      <c r="H158" s="160"/>
    </row>
    <row r="159" spans="1:8" ht="15.75" customHeight="1">
      <c r="A159" s="167"/>
      <c r="B159" s="168"/>
      <c r="C159" s="169"/>
      <c r="D159" s="168"/>
      <c r="E159" s="170"/>
      <c r="F159" s="155" t="str">
        <f t="shared" si="24"/>
        <v/>
      </c>
      <c r="G159" s="171"/>
      <c r="H159" s="172"/>
    </row>
    <row r="160" spans="1:8" ht="15.75" customHeight="1">
      <c r="A160" s="140"/>
      <c r="B160" s="140"/>
      <c r="C160" s="173" t="s">
        <v>68</v>
      </c>
      <c r="D160" s="140"/>
      <c r="E160" s="140"/>
      <c r="F160" s="141"/>
      <c r="G160" s="140" t="s">
        <v>70</v>
      </c>
      <c r="H160" s="140"/>
    </row>
    <row r="161" spans="1:8" ht="15.75" hidden="1" customHeight="1">
      <c r="A161" s="140"/>
      <c r="B161" s="140"/>
      <c r="C161" s="141"/>
      <c r="D161" s="140"/>
      <c r="E161" s="140"/>
      <c r="F161" s="141"/>
      <c r="G161" s="140"/>
      <c r="H161" s="140"/>
    </row>
    <row r="162" spans="1:8" ht="15.75" hidden="1" customHeight="1">
      <c r="A162" s="140"/>
      <c r="B162" s="140"/>
      <c r="C162" s="141"/>
      <c r="D162" s="140"/>
      <c r="E162" s="140"/>
      <c r="F162" s="141"/>
      <c r="G162" s="140"/>
      <c r="H162" s="140"/>
    </row>
    <row r="163" spans="1:8" ht="15.75" hidden="1" customHeight="1">
      <c r="A163" s="140"/>
      <c r="B163" s="140"/>
      <c r="C163" s="141"/>
      <c r="D163" s="140"/>
      <c r="E163" s="140"/>
      <c r="F163" s="141"/>
      <c r="G163" s="140"/>
      <c r="H163" s="140"/>
    </row>
    <row r="164" spans="1:8" ht="15.75" hidden="1" customHeight="1">
      <c r="A164" s="140"/>
      <c r="B164" s="140"/>
      <c r="C164" s="141"/>
      <c r="D164" s="140"/>
      <c r="E164" s="140"/>
      <c r="F164" s="141"/>
      <c r="G164" s="140"/>
      <c r="H164" s="140"/>
    </row>
    <row r="165" spans="1:8" ht="15.75" hidden="1" customHeight="1">
      <c r="A165" s="140"/>
      <c r="B165" s="140"/>
      <c r="C165" s="141"/>
      <c r="D165" s="140"/>
      <c r="E165" s="140"/>
      <c r="F165" s="141"/>
      <c r="G165" s="140"/>
      <c r="H165" s="140"/>
    </row>
    <row r="166" spans="1:8" ht="15.75" hidden="1" customHeight="1">
      <c r="A166" s="140"/>
      <c r="B166" s="140"/>
      <c r="C166" s="141"/>
      <c r="D166" s="140"/>
      <c r="E166" s="140"/>
      <c r="F166" s="141"/>
      <c r="G166" s="140"/>
      <c r="H166" s="140"/>
    </row>
    <row r="167" spans="1:8" ht="15.75" hidden="1" customHeight="1">
      <c r="A167" s="140"/>
      <c r="B167" s="140"/>
      <c r="C167" s="141"/>
      <c r="D167" s="140"/>
      <c r="E167" s="140"/>
      <c r="F167" s="141"/>
      <c r="G167" s="140"/>
      <c r="H167" s="140"/>
    </row>
    <row r="168" spans="1:8" ht="15.75" hidden="1" customHeight="1">
      <c r="A168" s="140"/>
      <c r="B168" s="140"/>
      <c r="C168" s="141"/>
      <c r="D168" s="140"/>
      <c r="E168" s="140"/>
      <c r="F168" s="141"/>
      <c r="G168" s="140"/>
      <c r="H168" s="140"/>
    </row>
    <row r="169" spans="1:8" ht="15.75" hidden="1" customHeight="1">
      <c r="A169" s="140"/>
      <c r="B169" s="140"/>
      <c r="C169" s="141"/>
      <c r="D169" s="140"/>
      <c r="E169" s="140"/>
      <c r="F169" s="141"/>
      <c r="G169" s="140"/>
      <c r="H169" s="140"/>
    </row>
    <row r="170" spans="1:8" ht="15.75" hidden="1" customHeight="1">
      <c r="A170" s="140"/>
      <c r="B170" s="140"/>
      <c r="C170" s="141"/>
      <c r="D170" s="140"/>
      <c r="E170" s="140"/>
      <c r="F170" s="141"/>
      <c r="G170" s="140"/>
      <c r="H170" s="140"/>
    </row>
    <row r="171" spans="1:8" ht="15.75" hidden="1" customHeight="1">
      <c r="A171" s="140"/>
      <c r="B171" s="140"/>
      <c r="C171" s="141"/>
      <c r="D171" s="140"/>
      <c r="E171" s="140"/>
      <c r="F171" s="141"/>
      <c r="G171" s="140"/>
      <c r="H171" s="140"/>
    </row>
    <row r="172" spans="1:8" ht="15.75" hidden="1" customHeight="1">
      <c r="A172" s="140"/>
      <c r="B172" s="140"/>
      <c r="C172" s="141"/>
      <c r="D172" s="140"/>
      <c r="E172" s="140"/>
      <c r="F172" s="141"/>
      <c r="G172" s="140"/>
      <c r="H172" s="140"/>
    </row>
    <row r="173" spans="1:8" ht="15.75" hidden="1" customHeight="1">
      <c r="A173" s="140"/>
      <c r="B173" s="140"/>
      <c r="C173" s="141"/>
      <c r="D173" s="140"/>
      <c r="E173" s="140"/>
      <c r="F173" s="141"/>
      <c r="G173" s="140"/>
      <c r="H173" s="140"/>
    </row>
    <row r="174" spans="1:8" ht="15.75" hidden="1" customHeight="1">
      <c r="A174" s="140"/>
      <c r="B174" s="140"/>
      <c r="C174" s="141"/>
      <c r="D174" s="140"/>
      <c r="E174" s="140"/>
      <c r="F174" s="141"/>
      <c r="G174" s="140"/>
      <c r="H174" s="140"/>
    </row>
    <row r="175" spans="1:8" ht="15.75" hidden="1" customHeight="1">
      <c r="A175" s="140"/>
      <c r="B175" s="140"/>
      <c r="C175" s="141"/>
      <c r="D175" s="140"/>
      <c r="E175" s="140"/>
      <c r="F175" s="141"/>
      <c r="G175" s="140"/>
      <c r="H175" s="140"/>
    </row>
    <row r="176" spans="1:8" ht="15.75" hidden="1" customHeight="1">
      <c r="A176" s="140"/>
      <c r="B176" s="140"/>
      <c r="C176" s="141"/>
      <c r="D176" s="140"/>
      <c r="E176" s="140"/>
      <c r="F176" s="141"/>
      <c r="G176" s="140"/>
      <c r="H176" s="140"/>
    </row>
    <row r="177" spans="1:8" ht="15.75" hidden="1" customHeight="1">
      <c r="A177" s="140"/>
      <c r="B177" s="140"/>
      <c r="C177" s="141"/>
      <c r="D177" s="140"/>
      <c r="E177" s="140"/>
      <c r="F177" s="141"/>
      <c r="G177" s="140"/>
      <c r="H177" s="140"/>
    </row>
    <row r="178" spans="1:8" ht="15.75" hidden="1" customHeight="1">
      <c r="A178" s="140"/>
      <c r="B178" s="140"/>
      <c r="C178" s="141"/>
      <c r="D178" s="140"/>
      <c r="E178" s="140"/>
      <c r="F178" s="141"/>
      <c r="G178" s="140"/>
      <c r="H178" s="140"/>
    </row>
    <row r="179" spans="1:8" ht="15.75" hidden="1" customHeight="1">
      <c r="A179" s="140"/>
      <c r="B179" s="140"/>
      <c r="C179" s="141"/>
      <c r="D179" s="140"/>
      <c r="E179" s="140"/>
      <c r="F179" s="141"/>
      <c r="G179" s="140"/>
      <c r="H179" s="140"/>
    </row>
    <row r="180" spans="1:8" ht="15.75" hidden="1" customHeight="1">
      <c r="A180" s="140"/>
      <c r="B180" s="140"/>
      <c r="C180" s="141"/>
      <c r="D180" s="140"/>
      <c r="E180" s="140"/>
      <c r="F180" s="141"/>
      <c r="G180" s="140"/>
      <c r="H180" s="140"/>
    </row>
    <row r="181" spans="1:8" ht="15.75" hidden="1" customHeight="1">
      <c r="A181" s="140"/>
      <c r="B181" s="140"/>
      <c r="C181" s="141"/>
      <c r="D181" s="140"/>
      <c r="E181" s="140"/>
      <c r="F181" s="141"/>
      <c r="G181" s="140"/>
      <c r="H181" s="140"/>
    </row>
    <row r="182" spans="1:8" ht="15.75" hidden="1" customHeight="1">
      <c r="A182" s="140"/>
      <c r="B182" s="140"/>
      <c r="C182" s="141"/>
      <c r="D182" s="140"/>
      <c r="E182" s="140"/>
      <c r="F182" s="141"/>
      <c r="G182" s="140"/>
      <c r="H182" s="140"/>
    </row>
    <row r="183" spans="1:8" ht="15.75" hidden="1" customHeight="1">
      <c r="A183" s="140"/>
      <c r="B183" s="140"/>
      <c r="C183" s="141"/>
      <c r="D183" s="140"/>
      <c r="E183" s="140"/>
      <c r="F183" s="141"/>
      <c r="G183" s="140"/>
      <c r="H183" s="140"/>
    </row>
    <row r="184" spans="1:8" ht="15.75" hidden="1" customHeight="1">
      <c r="A184" s="140"/>
      <c r="B184" s="140"/>
      <c r="C184" s="141"/>
      <c r="D184" s="140"/>
      <c r="E184" s="140"/>
      <c r="F184" s="141"/>
      <c r="G184" s="140"/>
      <c r="H184" s="140"/>
    </row>
    <row r="185" spans="1:8" ht="15.75" hidden="1" customHeight="1">
      <c r="A185" s="140"/>
      <c r="B185" s="140"/>
      <c r="C185" s="141"/>
      <c r="D185" s="140"/>
      <c r="E185" s="140"/>
      <c r="F185" s="141"/>
      <c r="G185" s="140"/>
      <c r="H185" s="140"/>
    </row>
    <row r="186" spans="1:8" ht="15.75" hidden="1" customHeight="1">
      <c r="A186" s="140"/>
      <c r="B186" s="140"/>
      <c r="C186" s="141"/>
      <c r="D186" s="140"/>
      <c r="E186" s="140"/>
      <c r="F186" s="141"/>
      <c r="G186" s="140"/>
      <c r="H186" s="140"/>
    </row>
    <row r="187" spans="1:8" ht="15.75" hidden="1" customHeight="1">
      <c r="A187" s="140"/>
      <c r="B187" s="140"/>
      <c r="C187" s="141"/>
      <c r="D187" s="140"/>
      <c r="E187" s="140"/>
      <c r="F187" s="141"/>
      <c r="G187" s="140"/>
      <c r="H187" s="140"/>
    </row>
    <row r="188" spans="1:8" ht="15.75" hidden="1" customHeight="1">
      <c r="A188" s="140"/>
      <c r="B188" s="140"/>
      <c r="C188" s="141"/>
      <c r="D188" s="140"/>
      <c r="E188" s="140"/>
      <c r="F188" s="141"/>
      <c r="G188" s="140"/>
      <c r="H188" s="140"/>
    </row>
    <row r="189" spans="1:8" ht="15.75" hidden="1" customHeight="1">
      <c r="A189" s="140"/>
      <c r="B189" s="140"/>
      <c r="C189" s="141"/>
      <c r="D189" s="140"/>
      <c r="E189" s="140"/>
      <c r="F189" s="141"/>
      <c r="G189" s="140"/>
      <c r="H189" s="140"/>
    </row>
    <row r="190" spans="1:8" ht="15.75" hidden="1" customHeight="1">
      <c r="A190" s="140"/>
      <c r="B190" s="140"/>
      <c r="C190" s="141"/>
      <c r="D190" s="140"/>
      <c r="E190" s="140"/>
      <c r="F190" s="141"/>
      <c r="G190" s="140"/>
      <c r="H190" s="140"/>
    </row>
    <row r="191" spans="1:8" ht="15.75" hidden="1" customHeight="1">
      <c r="A191" s="140"/>
      <c r="B191" s="140"/>
      <c r="C191" s="141"/>
      <c r="D191" s="140"/>
      <c r="E191" s="140"/>
      <c r="F191" s="141"/>
      <c r="G191" s="140"/>
      <c r="H191" s="140"/>
    </row>
    <row r="192" spans="1:8" ht="15.75" hidden="1" customHeight="1">
      <c r="A192" s="140"/>
      <c r="B192" s="140"/>
      <c r="C192" s="141"/>
      <c r="D192" s="140"/>
      <c r="E192" s="140"/>
      <c r="F192" s="141"/>
      <c r="G192" s="140"/>
      <c r="H192" s="140"/>
    </row>
    <row r="193" spans="1:8" ht="15.75" hidden="1" customHeight="1">
      <c r="A193" s="140"/>
      <c r="B193" s="140"/>
      <c r="C193" s="141"/>
      <c r="D193" s="140"/>
      <c r="E193" s="140"/>
      <c r="F193" s="141"/>
      <c r="G193" s="140"/>
      <c r="H193" s="140"/>
    </row>
    <row r="194" spans="1:8" ht="15.75" hidden="1" customHeight="1">
      <c r="A194" s="140"/>
      <c r="B194" s="140"/>
      <c r="C194" s="141"/>
      <c r="D194" s="140"/>
      <c r="E194" s="140"/>
      <c r="F194" s="141"/>
      <c r="G194" s="140"/>
      <c r="H194" s="140"/>
    </row>
    <row r="195" spans="1:8" ht="15.75" hidden="1" customHeight="1">
      <c r="A195" s="140"/>
      <c r="B195" s="140"/>
      <c r="C195" s="141"/>
      <c r="D195" s="140"/>
      <c r="E195" s="140"/>
      <c r="F195" s="141"/>
      <c r="G195" s="140"/>
      <c r="H195" s="140"/>
    </row>
    <row r="196" spans="1:8" ht="15.75" hidden="1" customHeight="1">
      <c r="A196" s="140"/>
      <c r="B196" s="140"/>
      <c r="C196" s="141"/>
      <c r="D196" s="140"/>
      <c r="E196" s="140"/>
      <c r="F196" s="141"/>
      <c r="G196" s="140"/>
      <c r="H196" s="140"/>
    </row>
    <row r="197" spans="1:8" ht="15.75" hidden="1" customHeight="1">
      <c r="A197" s="140"/>
      <c r="B197" s="140"/>
      <c r="C197" s="141"/>
      <c r="D197" s="140"/>
      <c r="E197" s="140"/>
      <c r="F197" s="141"/>
      <c r="G197" s="140"/>
      <c r="H197" s="140"/>
    </row>
    <row r="198" spans="1:8" ht="15.75" hidden="1" customHeight="1">
      <c r="A198" s="140"/>
      <c r="B198" s="140"/>
      <c r="C198" s="141"/>
      <c r="D198" s="140"/>
      <c r="E198" s="140"/>
      <c r="F198" s="141"/>
      <c r="G198" s="140"/>
      <c r="H198" s="140"/>
    </row>
    <row r="199" spans="1:8" ht="15.75" hidden="1" customHeight="1">
      <c r="A199" s="140"/>
      <c r="B199" s="140"/>
      <c r="C199" s="141"/>
      <c r="D199" s="140"/>
      <c r="E199" s="140"/>
      <c r="F199" s="141"/>
      <c r="G199" s="140"/>
      <c r="H199" s="140"/>
    </row>
    <row r="200" spans="1:8" ht="15.75" hidden="1" customHeight="1">
      <c r="A200" s="140"/>
      <c r="B200" s="140"/>
      <c r="C200" s="141"/>
      <c r="D200" s="140"/>
      <c r="E200" s="140"/>
      <c r="F200" s="141"/>
      <c r="G200" s="140"/>
      <c r="H200" s="140"/>
    </row>
    <row r="201" spans="1:8" ht="15.75" hidden="1" customHeight="1">
      <c r="A201" s="140"/>
      <c r="B201" s="140"/>
      <c r="C201" s="141"/>
      <c r="D201" s="140"/>
      <c r="E201" s="140"/>
      <c r="F201" s="141"/>
      <c r="G201" s="140"/>
      <c r="H201" s="140"/>
    </row>
    <row r="202" spans="1:8" ht="15.75" hidden="1" customHeight="1">
      <c r="A202" s="140"/>
      <c r="B202" s="140"/>
      <c r="C202" s="141"/>
      <c r="D202" s="140"/>
      <c r="E202" s="140"/>
      <c r="F202" s="141"/>
      <c r="G202" s="140"/>
      <c r="H202" s="140"/>
    </row>
    <row r="203" spans="1:8" ht="15.75" hidden="1" customHeight="1">
      <c r="A203" s="140"/>
      <c r="B203" s="140"/>
      <c r="C203" s="141"/>
      <c r="D203" s="140"/>
      <c r="E203" s="140"/>
      <c r="F203" s="141"/>
      <c r="G203" s="140"/>
      <c r="H203" s="140"/>
    </row>
    <row r="204" spans="1:8" ht="15.75" hidden="1" customHeight="1">
      <c r="A204" s="140"/>
      <c r="B204" s="140"/>
      <c r="C204" s="141"/>
      <c r="D204" s="140"/>
      <c r="E204" s="140"/>
      <c r="F204" s="141"/>
      <c r="G204" s="140"/>
      <c r="H204" s="140"/>
    </row>
    <row r="205" spans="1:8" ht="15.75" hidden="1" customHeight="1">
      <c r="A205" s="140"/>
      <c r="B205" s="140"/>
      <c r="C205" s="141"/>
      <c r="D205" s="140"/>
      <c r="E205" s="140"/>
      <c r="F205" s="141"/>
      <c r="G205" s="140"/>
      <c r="H205" s="140"/>
    </row>
    <row r="206" spans="1:8" ht="15.75" hidden="1" customHeight="1">
      <c r="A206" s="140"/>
      <c r="B206" s="140"/>
      <c r="C206" s="141"/>
      <c r="D206" s="140"/>
      <c r="E206" s="140"/>
      <c r="F206" s="141"/>
      <c r="G206" s="140"/>
      <c r="H206" s="140"/>
    </row>
    <row r="207" spans="1:8" ht="15.75" hidden="1" customHeight="1">
      <c r="A207" s="140"/>
      <c r="B207" s="140"/>
      <c r="C207" s="141"/>
      <c r="D207" s="140"/>
      <c r="E207" s="140"/>
      <c r="F207" s="141"/>
      <c r="G207" s="140"/>
      <c r="H207" s="140"/>
    </row>
    <row r="208" spans="1:8" ht="15.75" hidden="1" customHeight="1">
      <c r="A208" s="140"/>
      <c r="B208" s="140"/>
      <c r="C208" s="141"/>
      <c r="D208" s="140"/>
      <c r="E208" s="140"/>
      <c r="F208" s="141"/>
      <c r="G208" s="140"/>
      <c r="H208" s="140"/>
    </row>
    <row r="209" spans="1:8" ht="15.75" hidden="1" customHeight="1">
      <c r="A209" s="140"/>
      <c r="B209" s="140"/>
      <c r="C209" s="141"/>
      <c r="D209" s="140"/>
      <c r="E209" s="140"/>
      <c r="F209" s="141"/>
      <c r="G209" s="140"/>
      <c r="H209" s="140"/>
    </row>
    <row r="210" spans="1:8" ht="15.75" hidden="1" customHeight="1">
      <c r="A210" s="140"/>
      <c r="B210" s="140"/>
      <c r="C210" s="141"/>
      <c r="D210" s="140"/>
      <c r="E210" s="140"/>
      <c r="F210" s="141"/>
      <c r="G210" s="140"/>
      <c r="H210" s="140"/>
    </row>
    <row r="211" spans="1:8" ht="15.75" hidden="1" customHeight="1">
      <c r="A211" s="140"/>
      <c r="B211" s="140"/>
      <c r="C211" s="141"/>
      <c r="D211" s="140"/>
      <c r="E211" s="140"/>
      <c r="F211" s="141"/>
      <c r="G211" s="140"/>
      <c r="H211" s="140"/>
    </row>
    <row r="212" spans="1:8" ht="15.75" hidden="1" customHeight="1">
      <c r="A212" s="140"/>
      <c r="B212" s="140"/>
      <c r="C212" s="141"/>
      <c r="D212" s="140"/>
      <c r="E212" s="140"/>
      <c r="F212" s="141"/>
      <c r="G212" s="140"/>
      <c r="H212" s="140"/>
    </row>
    <row r="213" spans="1:8" ht="15.75" hidden="1" customHeight="1">
      <c r="A213" s="140"/>
      <c r="B213" s="140"/>
      <c r="C213" s="141"/>
      <c r="D213" s="140"/>
      <c r="E213" s="140"/>
      <c r="F213" s="141"/>
      <c r="G213" s="140"/>
      <c r="H213" s="140"/>
    </row>
    <row r="214" spans="1:8" ht="15.75" hidden="1" customHeight="1">
      <c r="A214" s="140"/>
      <c r="B214" s="140"/>
      <c r="C214" s="141"/>
      <c r="D214" s="140"/>
      <c r="E214" s="140"/>
      <c r="F214" s="141"/>
      <c r="G214" s="140"/>
      <c r="H214" s="140"/>
    </row>
    <row r="215" spans="1:8" ht="15.75" hidden="1" customHeight="1">
      <c r="A215" s="140"/>
      <c r="B215" s="140"/>
      <c r="C215" s="141"/>
      <c r="D215" s="140"/>
      <c r="E215" s="140"/>
      <c r="F215" s="141"/>
      <c r="G215" s="140"/>
      <c r="H215" s="140"/>
    </row>
    <row r="216" spans="1:8" ht="15.75" hidden="1" customHeight="1">
      <c r="A216" s="140"/>
      <c r="B216" s="140"/>
      <c r="C216" s="141"/>
      <c r="D216" s="140"/>
      <c r="E216" s="140"/>
      <c r="F216" s="141"/>
      <c r="G216" s="140"/>
      <c r="H216" s="140"/>
    </row>
    <row r="217" spans="1:8" ht="15.75" hidden="1" customHeight="1">
      <c r="A217" s="140"/>
      <c r="B217" s="140"/>
      <c r="C217" s="141"/>
      <c r="D217" s="140"/>
      <c r="E217" s="140"/>
      <c r="F217" s="141"/>
      <c r="G217" s="140"/>
      <c r="H217" s="140"/>
    </row>
    <row r="218" spans="1:8" ht="15.75" hidden="1" customHeight="1">
      <c r="A218" s="140"/>
      <c r="B218" s="140"/>
      <c r="C218" s="141"/>
      <c r="D218" s="140"/>
      <c r="E218" s="140"/>
      <c r="F218" s="141"/>
      <c r="G218" s="140"/>
      <c r="H218" s="140"/>
    </row>
    <row r="219" spans="1:8" ht="15.75" hidden="1" customHeight="1">
      <c r="A219" s="140"/>
      <c r="B219" s="140"/>
      <c r="C219" s="141"/>
      <c r="D219" s="140"/>
      <c r="E219" s="140"/>
      <c r="F219" s="141"/>
      <c r="G219" s="140"/>
      <c r="H219" s="140"/>
    </row>
    <row r="220" spans="1:8" ht="15.75" hidden="1" customHeight="1">
      <c r="A220" s="140"/>
      <c r="B220" s="140"/>
      <c r="C220" s="141"/>
      <c r="D220" s="140"/>
      <c r="E220" s="140"/>
      <c r="F220" s="141"/>
      <c r="G220" s="140"/>
      <c r="H220" s="140"/>
    </row>
    <row r="221" spans="1:8" ht="15.75" hidden="1" customHeight="1">
      <c r="A221" s="140"/>
      <c r="B221" s="140"/>
      <c r="C221" s="141"/>
      <c r="D221" s="140"/>
      <c r="E221" s="140"/>
      <c r="F221" s="141"/>
      <c r="G221" s="140"/>
      <c r="H221" s="140"/>
    </row>
    <row r="222" spans="1:8" ht="15.75" hidden="1" customHeight="1">
      <c r="A222" s="140"/>
      <c r="B222" s="140"/>
      <c r="C222" s="141"/>
      <c r="D222" s="140"/>
      <c r="E222" s="140"/>
      <c r="F222" s="141"/>
      <c r="G222" s="140"/>
      <c r="H222" s="140"/>
    </row>
    <row r="223" spans="1:8" ht="15.75" hidden="1" customHeight="1">
      <c r="A223" s="140"/>
      <c r="B223" s="140"/>
      <c r="C223" s="141"/>
      <c r="D223" s="140"/>
      <c r="E223" s="140"/>
      <c r="F223" s="141"/>
      <c r="G223" s="140"/>
      <c r="H223" s="140"/>
    </row>
    <row r="224" spans="1:8" ht="15.75" hidden="1" customHeight="1">
      <c r="A224" s="140"/>
      <c r="B224" s="140"/>
      <c r="C224" s="141"/>
      <c r="D224" s="140"/>
      <c r="E224" s="140"/>
      <c r="F224" s="141"/>
      <c r="G224" s="140"/>
      <c r="H224" s="140"/>
    </row>
    <row r="225" spans="1:8" ht="15.75" hidden="1" customHeight="1">
      <c r="A225" s="140"/>
      <c r="B225" s="140"/>
      <c r="C225" s="141"/>
      <c r="D225" s="140"/>
      <c r="E225" s="140"/>
      <c r="F225" s="141"/>
      <c r="G225" s="140"/>
      <c r="H225" s="140"/>
    </row>
    <row r="226" spans="1:8" ht="15.75" hidden="1" customHeight="1">
      <c r="A226" s="140"/>
      <c r="B226" s="140"/>
      <c r="C226" s="141"/>
      <c r="D226" s="140"/>
      <c r="E226" s="140"/>
      <c r="F226" s="141"/>
      <c r="G226" s="140"/>
      <c r="H226" s="140"/>
    </row>
    <row r="227" spans="1:8" ht="15.75" hidden="1" customHeight="1">
      <c r="A227" s="140"/>
      <c r="B227" s="140"/>
      <c r="C227" s="141"/>
      <c r="D227" s="140"/>
      <c r="E227" s="140"/>
      <c r="F227" s="141"/>
      <c r="G227" s="140"/>
      <c r="H227" s="140"/>
    </row>
    <row r="228" spans="1:8" ht="15.75" hidden="1" customHeight="1">
      <c r="A228" s="140"/>
      <c r="B228" s="140"/>
      <c r="C228" s="141"/>
      <c r="D228" s="140"/>
      <c r="E228" s="140"/>
      <c r="F228" s="141"/>
      <c r="G228" s="140"/>
      <c r="H228" s="140"/>
    </row>
    <row r="229" spans="1:8" ht="15.75" hidden="1" customHeight="1">
      <c r="A229" s="140"/>
      <c r="B229" s="140"/>
      <c r="C229" s="141"/>
      <c r="D229" s="140"/>
      <c r="E229" s="140"/>
      <c r="F229" s="141"/>
      <c r="G229" s="140"/>
      <c r="H229" s="140"/>
    </row>
    <row r="230" spans="1:8" ht="15.75" hidden="1" customHeight="1">
      <c r="A230" s="140"/>
      <c r="B230" s="140"/>
      <c r="C230" s="141"/>
      <c r="D230" s="140"/>
      <c r="E230" s="140"/>
      <c r="F230" s="141"/>
      <c r="G230" s="140"/>
      <c r="H230" s="140"/>
    </row>
    <row r="231" spans="1:8" ht="15.75" hidden="1" customHeight="1">
      <c r="A231" s="140"/>
      <c r="B231" s="140"/>
      <c r="C231" s="141"/>
      <c r="D231" s="140"/>
      <c r="E231" s="140"/>
      <c r="F231" s="141"/>
      <c r="G231" s="140"/>
      <c r="H231" s="140"/>
    </row>
    <row r="232" spans="1:8" ht="15.75" hidden="1" customHeight="1">
      <c r="A232" s="140"/>
      <c r="B232" s="140"/>
      <c r="C232" s="141"/>
      <c r="D232" s="140"/>
      <c r="E232" s="140"/>
      <c r="F232" s="141"/>
      <c r="G232" s="140"/>
      <c r="H232" s="140"/>
    </row>
    <row r="233" spans="1:8" ht="15.75" hidden="1" customHeight="1">
      <c r="A233" s="140"/>
      <c r="B233" s="140"/>
      <c r="C233" s="141"/>
      <c r="D233" s="140"/>
      <c r="E233" s="140"/>
      <c r="F233" s="141"/>
      <c r="G233" s="140"/>
      <c r="H233" s="140"/>
    </row>
    <row r="234" spans="1:8" ht="15.75" hidden="1" customHeight="1">
      <c r="A234" s="140"/>
      <c r="B234" s="140"/>
      <c r="C234" s="141"/>
      <c r="D234" s="140"/>
      <c r="E234" s="140"/>
      <c r="F234" s="141"/>
      <c r="G234" s="140"/>
      <c r="H234" s="140"/>
    </row>
    <row r="235" spans="1:8" ht="15.75" hidden="1" customHeight="1">
      <c r="A235" s="140"/>
      <c r="B235" s="140"/>
      <c r="C235" s="141"/>
      <c r="D235" s="140"/>
      <c r="E235" s="140"/>
      <c r="F235" s="141"/>
      <c r="G235" s="140"/>
      <c r="H235" s="140"/>
    </row>
    <row r="236" spans="1:8" ht="15.75" hidden="1" customHeight="1">
      <c r="A236" s="140"/>
      <c r="B236" s="140"/>
      <c r="C236" s="141"/>
      <c r="D236" s="140"/>
      <c r="E236" s="140"/>
      <c r="F236" s="141"/>
      <c r="G236" s="140"/>
      <c r="H236" s="140"/>
    </row>
    <row r="237" spans="1:8" ht="15.75" hidden="1" customHeight="1">
      <c r="A237" s="140"/>
      <c r="B237" s="140"/>
      <c r="C237" s="141"/>
      <c r="D237" s="140"/>
      <c r="E237" s="140"/>
      <c r="F237" s="141"/>
      <c r="G237" s="140"/>
      <c r="H237" s="140"/>
    </row>
    <row r="238" spans="1:8" ht="15.75" hidden="1" customHeight="1">
      <c r="A238" s="140"/>
      <c r="B238" s="140"/>
      <c r="C238" s="141"/>
      <c r="D238" s="140"/>
      <c r="E238" s="140"/>
      <c r="F238" s="141"/>
      <c r="G238" s="140"/>
      <c r="H238" s="140"/>
    </row>
    <row r="239" spans="1:8" ht="15.75" hidden="1" customHeight="1">
      <c r="A239" s="140"/>
      <c r="B239" s="140"/>
      <c r="C239" s="141"/>
      <c r="D239" s="140"/>
      <c r="E239" s="140"/>
      <c r="F239" s="141"/>
      <c r="G239" s="140"/>
      <c r="H239" s="140"/>
    </row>
    <row r="240" spans="1:8" ht="15.75" hidden="1" customHeight="1">
      <c r="A240" s="140"/>
      <c r="B240" s="140"/>
      <c r="C240" s="141"/>
      <c r="D240" s="140"/>
      <c r="E240" s="140"/>
      <c r="F240" s="141"/>
      <c r="G240" s="140"/>
      <c r="H240" s="140"/>
    </row>
    <row r="241" spans="1:8" ht="15.75" hidden="1" customHeight="1">
      <c r="A241" s="140"/>
      <c r="B241" s="140"/>
      <c r="C241" s="141"/>
      <c r="D241" s="140"/>
      <c r="E241" s="140"/>
      <c r="F241" s="141"/>
      <c r="G241" s="140"/>
      <c r="H241" s="140"/>
    </row>
    <row r="242" spans="1:8" ht="15.75" hidden="1" customHeight="1">
      <c r="A242" s="140"/>
      <c r="B242" s="140"/>
      <c r="C242" s="141"/>
      <c r="D242" s="140"/>
      <c r="E242" s="140"/>
      <c r="F242" s="141"/>
      <c r="G242" s="140"/>
      <c r="H242" s="140"/>
    </row>
    <row r="243" spans="1:8" ht="15.75" hidden="1" customHeight="1">
      <c r="A243" s="140"/>
      <c r="B243" s="140"/>
      <c r="C243" s="141"/>
      <c r="D243" s="140"/>
      <c r="E243" s="140"/>
      <c r="F243" s="141"/>
      <c r="G243" s="140"/>
      <c r="H243" s="140"/>
    </row>
    <row r="244" spans="1:8" ht="15.75" hidden="1" customHeight="1">
      <c r="A244" s="140"/>
      <c r="B244" s="140"/>
      <c r="C244" s="141"/>
      <c r="D244" s="140"/>
      <c r="E244" s="140"/>
      <c r="F244" s="141"/>
      <c r="G244" s="140"/>
      <c r="H244" s="140"/>
    </row>
    <row r="245" spans="1:8" ht="15.75" hidden="1" customHeight="1">
      <c r="A245" s="140"/>
      <c r="B245" s="140"/>
      <c r="C245" s="141"/>
      <c r="D245" s="140"/>
      <c r="E245" s="140"/>
      <c r="F245" s="141"/>
      <c r="G245" s="140"/>
      <c r="H245" s="140"/>
    </row>
    <row r="246" spans="1:8" ht="15.75" hidden="1" customHeight="1">
      <c r="A246" s="140"/>
      <c r="B246" s="140"/>
      <c r="C246" s="141"/>
      <c r="D246" s="140"/>
      <c r="E246" s="140"/>
      <c r="F246" s="141"/>
      <c r="G246" s="140"/>
      <c r="H246" s="140"/>
    </row>
    <row r="247" spans="1:8" ht="15.75" hidden="1" customHeight="1">
      <c r="A247" s="140"/>
      <c r="B247" s="140"/>
      <c r="C247" s="141"/>
      <c r="D247" s="140"/>
      <c r="E247" s="140"/>
      <c r="F247" s="141"/>
      <c r="G247" s="140"/>
      <c r="H247" s="140"/>
    </row>
    <row r="248" spans="1:8" ht="15.75" hidden="1" customHeight="1">
      <c r="A248" s="140"/>
      <c r="B248" s="140"/>
      <c r="C248" s="141"/>
      <c r="D248" s="140"/>
      <c r="E248" s="140"/>
      <c r="F248" s="141"/>
      <c r="G248" s="140"/>
      <c r="H248" s="140"/>
    </row>
    <row r="249" spans="1:8" ht="15.75" hidden="1" customHeight="1">
      <c r="A249" s="140"/>
      <c r="B249" s="140"/>
      <c r="C249" s="141"/>
      <c r="D249" s="140"/>
      <c r="E249" s="140"/>
      <c r="F249" s="141"/>
      <c r="G249" s="140"/>
      <c r="H249" s="140"/>
    </row>
    <row r="250" spans="1:8" ht="15.75" hidden="1" customHeight="1">
      <c r="A250" s="140"/>
      <c r="B250" s="140"/>
      <c r="C250" s="141"/>
      <c r="D250" s="140"/>
      <c r="E250" s="140"/>
      <c r="F250" s="141"/>
      <c r="G250" s="140"/>
      <c r="H250" s="140"/>
    </row>
    <row r="251" spans="1:8" ht="15.75" hidden="1" customHeight="1">
      <c r="A251" s="140"/>
      <c r="B251" s="140"/>
      <c r="C251" s="141"/>
      <c r="D251" s="140"/>
      <c r="E251" s="140"/>
      <c r="F251" s="141"/>
      <c r="G251" s="140"/>
      <c r="H251" s="140"/>
    </row>
    <row r="252" spans="1:8" ht="15.75" hidden="1" customHeight="1">
      <c r="A252" s="140"/>
      <c r="B252" s="140"/>
      <c r="C252" s="141"/>
      <c r="D252" s="140"/>
      <c r="E252" s="140"/>
      <c r="F252" s="141"/>
      <c r="G252" s="140"/>
      <c r="H252" s="140"/>
    </row>
    <row r="253" spans="1:8" ht="15.75" hidden="1" customHeight="1">
      <c r="A253" s="140"/>
      <c r="B253" s="140"/>
      <c r="C253" s="141"/>
      <c r="D253" s="140"/>
      <c r="E253" s="140"/>
      <c r="F253" s="141"/>
      <c r="G253" s="140"/>
      <c r="H253" s="140"/>
    </row>
    <row r="254" spans="1:8" ht="15.75" hidden="1" customHeight="1">
      <c r="A254" s="140"/>
      <c r="B254" s="140"/>
      <c r="C254" s="141"/>
      <c r="D254" s="140"/>
      <c r="E254" s="140"/>
      <c r="F254" s="141"/>
      <c r="G254" s="140"/>
      <c r="H254" s="140"/>
    </row>
    <row r="255" spans="1:8" ht="15.75" hidden="1" customHeight="1">
      <c r="A255" s="140"/>
      <c r="B255" s="140"/>
      <c r="C255" s="141"/>
      <c r="D255" s="140"/>
      <c r="E255" s="140"/>
      <c r="F255" s="141"/>
      <c r="G255" s="140"/>
      <c r="H255" s="140"/>
    </row>
    <row r="256" spans="1:8" ht="15.75" hidden="1" customHeight="1">
      <c r="A256" s="140"/>
      <c r="B256" s="140"/>
      <c r="C256" s="141"/>
      <c r="D256" s="140"/>
      <c r="E256" s="140"/>
      <c r="F256" s="141"/>
      <c r="G256" s="140"/>
      <c r="H256" s="140"/>
    </row>
    <row r="257" spans="1:8" ht="15.75" hidden="1" customHeight="1">
      <c r="A257" s="140"/>
      <c r="B257" s="140"/>
      <c r="C257" s="141"/>
      <c r="D257" s="140"/>
      <c r="E257" s="140"/>
      <c r="F257" s="141"/>
      <c r="G257" s="140"/>
      <c r="H257" s="140"/>
    </row>
    <row r="258" spans="1:8" ht="15.75" hidden="1" customHeight="1">
      <c r="A258" s="140"/>
      <c r="B258" s="140"/>
      <c r="C258" s="141"/>
      <c r="D258" s="140"/>
      <c r="E258" s="140"/>
      <c r="F258" s="141"/>
      <c r="G258" s="140"/>
      <c r="H258" s="140"/>
    </row>
    <row r="259" spans="1:8" ht="15.75" hidden="1" customHeight="1">
      <c r="A259" s="140"/>
      <c r="B259" s="140"/>
      <c r="C259" s="141"/>
      <c r="D259" s="140"/>
      <c r="E259" s="140"/>
      <c r="F259" s="141"/>
      <c r="G259" s="140"/>
      <c r="H259" s="140"/>
    </row>
    <row r="260" spans="1:8" ht="15.75" hidden="1" customHeight="1">
      <c r="A260" s="140"/>
      <c r="B260" s="140"/>
      <c r="C260" s="141"/>
      <c r="D260" s="140"/>
      <c r="E260" s="140"/>
      <c r="F260" s="141"/>
      <c r="G260" s="140"/>
      <c r="H260" s="140"/>
    </row>
    <row r="261" spans="1:8" ht="15.75" hidden="1" customHeight="1">
      <c r="A261" s="140"/>
      <c r="B261" s="140"/>
      <c r="C261" s="141"/>
      <c r="D261" s="140"/>
      <c r="E261" s="140"/>
      <c r="F261" s="141"/>
      <c r="G261" s="140"/>
      <c r="H261" s="140"/>
    </row>
    <row r="262" spans="1:8" ht="15.75" hidden="1" customHeight="1">
      <c r="A262" s="140"/>
      <c r="B262" s="140"/>
      <c r="C262" s="141"/>
      <c r="D262" s="140"/>
      <c r="E262" s="140"/>
      <c r="F262" s="141"/>
      <c r="G262" s="140"/>
      <c r="H262" s="140"/>
    </row>
    <row r="263" spans="1:8" ht="15.75" hidden="1" customHeight="1">
      <c r="A263" s="140"/>
      <c r="B263" s="140"/>
      <c r="C263" s="141"/>
      <c r="D263" s="140"/>
      <c r="E263" s="140"/>
      <c r="F263" s="141"/>
      <c r="G263" s="140"/>
      <c r="H263" s="140"/>
    </row>
    <row r="264" spans="1:8" ht="15.75" hidden="1" customHeight="1">
      <c r="A264" s="140"/>
      <c r="B264" s="140"/>
      <c r="C264" s="141"/>
      <c r="D264" s="140"/>
      <c r="E264" s="140"/>
      <c r="F264" s="141"/>
      <c r="G264" s="140"/>
      <c r="H264" s="140"/>
    </row>
    <row r="265" spans="1:8" ht="15.75" hidden="1" customHeight="1">
      <c r="A265" s="140"/>
      <c r="B265" s="140"/>
      <c r="C265" s="141"/>
      <c r="D265" s="140"/>
      <c r="E265" s="140"/>
      <c r="F265" s="141"/>
      <c r="G265" s="140"/>
      <c r="H265" s="140"/>
    </row>
    <row r="266" spans="1:8" ht="15.75" hidden="1" customHeight="1">
      <c r="A266" s="140"/>
      <c r="B266" s="140"/>
      <c r="C266" s="141"/>
      <c r="D266" s="140"/>
      <c r="E266" s="140"/>
      <c r="F266" s="141"/>
      <c r="G266" s="140"/>
      <c r="H266" s="140"/>
    </row>
    <row r="267" spans="1:8" ht="15.75" hidden="1" customHeight="1">
      <c r="A267" s="140"/>
      <c r="B267" s="140"/>
      <c r="C267" s="141"/>
      <c r="D267" s="140"/>
      <c r="E267" s="140"/>
      <c r="F267" s="141"/>
      <c r="G267" s="140"/>
      <c r="H267" s="140"/>
    </row>
    <row r="268" spans="1:8" ht="15.75" hidden="1" customHeight="1">
      <c r="A268" s="140"/>
      <c r="B268" s="140"/>
      <c r="C268" s="141"/>
      <c r="D268" s="140"/>
      <c r="E268" s="140"/>
      <c r="F268" s="141"/>
      <c r="G268" s="140"/>
      <c r="H268" s="140"/>
    </row>
    <row r="269" spans="1:8" ht="15.75" hidden="1" customHeight="1">
      <c r="A269" s="140"/>
      <c r="B269" s="140"/>
      <c r="C269" s="141"/>
      <c r="D269" s="140"/>
      <c r="E269" s="140"/>
      <c r="F269" s="141"/>
      <c r="G269" s="140"/>
      <c r="H269" s="140"/>
    </row>
    <row r="270" spans="1:8" ht="15.75" hidden="1" customHeight="1">
      <c r="A270" s="140"/>
      <c r="B270" s="140"/>
      <c r="C270" s="141"/>
      <c r="D270" s="140"/>
      <c r="E270" s="140"/>
      <c r="F270" s="141"/>
      <c r="G270" s="140"/>
      <c r="H270" s="140"/>
    </row>
    <row r="271" spans="1:8" ht="15.75" hidden="1" customHeight="1">
      <c r="A271" s="140"/>
      <c r="B271" s="140"/>
      <c r="C271" s="141"/>
      <c r="D271" s="140"/>
      <c r="E271" s="140"/>
      <c r="F271" s="141"/>
      <c r="G271" s="140"/>
      <c r="H271" s="140"/>
    </row>
    <row r="272" spans="1:8" ht="15.75" hidden="1" customHeight="1">
      <c r="A272" s="140"/>
      <c r="B272" s="140"/>
      <c r="C272" s="141"/>
      <c r="D272" s="140"/>
      <c r="E272" s="140"/>
      <c r="F272" s="141"/>
      <c r="G272" s="140"/>
      <c r="H272" s="140"/>
    </row>
    <row r="273" spans="1:8" ht="15.75" hidden="1" customHeight="1">
      <c r="A273" s="140"/>
      <c r="B273" s="140"/>
      <c r="C273" s="141"/>
      <c r="D273" s="140"/>
      <c r="E273" s="140"/>
      <c r="F273" s="141"/>
      <c r="G273" s="140"/>
      <c r="H273" s="140"/>
    </row>
    <row r="274" spans="1:8" ht="15.75" hidden="1" customHeight="1">
      <c r="A274" s="140"/>
      <c r="B274" s="140"/>
      <c r="C274" s="141"/>
      <c r="D274" s="140"/>
      <c r="E274" s="140"/>
      <c r="F274" s="141"/>
      <c r="G274" s="140"/>
      <c r="H274" s="140"/>
    </row>
    <row r="275" spans="1:8" ht="15.75" hidden="1" customHeight="1">
      <c r="A275" s="140"/>
      <c r="B275" s="140"/>
      <c r="C275" s="141"/>
      <c r="D275" s="140"/>
      <c r="E275" s="140"/>
      <c r="F275" s="141"/>
      <c r="G275" s="140"/>
      <c r="H275" s="140"/>
    </row>
    <row r="276" spans="1:8" ht="15.75" hidden="1" customHeight="1">
      <c r="A276" s="140"/>
      <c r="B276" s="140"/>
      <c r="C276" s="141"/>
      <c r="D276" s="140"/>
      <c r="E276" s="140"/>
      <c r="F276" s="141"/>
      <c r="G276" s="140"/>
      <c r="H276" s="140"/>
    </row>
    <row r="277" spans="1:8" ht="15.75" hidden="1" customHeight="1">
      <c r="A277" s="140"/>
      <c r="B277" s="140"/>
      <c r="C277" s="141"/>
      <c r="D277" s="140"/>
      <c r="E277" s="140"/>
      <c r="F277" s="141"/>
      <c r="G277" s="140"/>
      <c r="H277" s="140"/>
    </row>
    <row r="278" spans="1:8" ht="15.75" hidden="1" customHeight="1">
      <c r="A278" s="140"/>
      <c r="B278" s="140"/>
      <c r="C278" s="141"/>
      <c r="D278" s="140"/>
      <c r="E278" s="140"/>
      <c r="F278" s="141"/>
      <c r="G278" s="140"/>
      <c r="H278" s="140"/>
    </row>
    <row r="279" spans="1:8" ht="15.75" hidden="1" customHeight="1">
      <c r="A279" s="140"/>
      <c r="B279" s="140"/>
      <c r="C279" s="141"/>
      <c r="D279" s="140"/>
      <c r="E279" s="140"/>
      <c r="F279" s="141"/>
      <c r="G279" s="140"/>
      <c r="H279" s="140"/>
    </row>
    <row r="280" spans="1:8" ht="15.75" hidden="1" customHeight="1">
      <c r="A280" s="140"/>
      <c r="B280" s="140"/>
      <c r="C280" s="141"/>
      <c r="D280" s="140"/>
      <c r="E280" s="140"/>
      <c r="F280" s="141"/>
      <c r="G280" s="140"/>
      <c r="H280" s="140"/>
    </row>
    <row r="281" spans="1:8" ht="15.75" hidden="1" customHeight="1">
      <c r="A281" s="140"/>
      <c r="B281" s="140"/>
      <c r="C281" s="141"/>
      <c r="D281" s="140"/>
      <c r="E281" s="140"/>
      <c r="F281" s="141"/>
      <c r="G281" s="140"/>
      <c r="H281" s="140"/>
    </row>
    <row r="282" spans="1:8" ht="15.75" hidden="1" customHeight="1">
      <c r="A282" s="140"/>
      <c r="B282" s="140"/>
      <c r="C282" s="141"/>
      <c r="D282" s="140"/>
      <c r="E282" s="140"/>
      <c r="F282" s="141"/>
      <c r="G282" s="140"/>
      <c r="H282" s="140"/>
    </row>
    <row r="283" spans="1:8" ht="15.75" hidden="1" customHeight="1">
      <c r="A283" s="140"/>
      <c r="B283" s="140"/>
      <c r="C283" s="141"/>
      <c r="D283" s="140"/>
      <c r="E283" s="140"/>
      <c r="F283" s="141"/>
      <c r="G283" s="140"/>
      <c r="H283" s="140"/>
    </row>
    <row r="284" spans="1:8" ht="15.75" hidden="1" customHeight="1">
      <c r="A284" s="140"/>
      <c r="B284" s="140"/>
      <c r="C284" s="141"/>
      <c r="D284" s="140"/>
      <c r="E284" s="140"/>
      <c r="F284" s="141"/>
      <c r="G284" s="140"/>
      <c r="H284" s="140"/>
    </row>
    <row r="285" spans="1:8" ht="15.75" hidden="1" customHeight="1">
      <c r="A285" s="140"/>
      <c r="B285" s="140"/>
      <c r="C285" s="141"/>
      <c r="D285" s="140"/>
      <c r="E285" s="140"/>
      <c r="F285" s="141"/>
      <c r="G285" s="140"/>
      <c r="H285" s="140"/>
    </row>
    <row r="286" spans="1:8" ht="15.75" hidden="1" customHeight="1">
      <c r="A286" s="140"/>
      <c r="B286" s="140"/>
      <c r="C286" s="141"/>
      <c r="D286" s="140"/>
      <c r="E286" s="140"/>
      <c r="F286" s="141"/>
      <c r="G286" s="140"/>
      <c r="H286" s="140"/>
    </row>
    <row r="287" spans="1:8" ht="15.75" hidden="1" customHeight="1">
      <c r="A287" s="140"/>
      <c r="B287" s="140"/>
      <c r="C287" s="141"/>
      <c r="D287" s="140"/>
      <c r="E287" s="140"/>
      <c r="F287" s="141"/>
      <c r="G287" s="140"/>
      <c r="H287" s="140"/>
    </row>
    <row r="288" spans="1:8" ht="15.75" hidden="1" customHeight="1">
      <c r="A288" s="140"/>
      <c r="B288" s="140"/>
      <c r="C288" s="141"/>
      <c r="D288" s="140"/>
      <c r="E288" s="140"/>
      <c r="F288" s="141"/>
      <c r="G288" s="140"/>
      <c r="H288" s="140"/>
    </row>
    <row r="289" spans="1:8" ht="15.75" hidden="1" customHeight="1">
      <c r="A289" s="140"/>
      <c r="B289" s="140"/>
      <c r="C289" s="141"/>
      <c r="D289" s="140"/>
      <c r="E289" s="140"/>
      <c r="F289" s="141"/>
      <c r="G289" s="140"/>
      <c r="H289" s="140"/>
    </row>
    <row r="290" spans="1:8" ht="15.75" hidden="1" customHeight="1">
      <c r="A290" s="140"/>
      <c r="B290" s="140"/>
      <c r="C290" s="141"/>
      <c r="D290" s="140"/>
      <c r="E290" s="140"/>
      <c r="F290" s="141"/>
      <c r="G290" s="140"/>
      <c r="H290" s="140"/>
    </row>
    <row r="291" spans="1:8" ht="15.75" hidden="1" customHeight="1">
      <c r="A291" s="140"/>
      <c r="B291" s="140"/>
      <c r="C291" s="141"/>
      <c r="D291" s="140"/>
      <c r="E291" s="140"/>
      <c r="F291" s="141"/>
      <c r="G291" s="140"/>
      <c r="H291" s="140"/>
    </row>
    <row r="292" spans="1:8" ht="15.75" hidden="1" customHeight="1">
      <c r="A292" s="140"/>
      <c r="B292" s="140"/>
      <c r="C292" s="141"/>
      <c r="D292" s="140"/>
      <c r="E292" s="140"/>
      <c r="F292" s="141"/>
      <c r="G292" s="140"/>
      <c r="H292" s="140"/>
    </row>
    <row r="293" spans="1:8" ht="15.75" hidden="1" customHeight="1">
      <c r="A293" s="140"/>
      <c r="B293" s="140"/>
      <c r="C293" s="141"/>
      <c r="D293" s="140"/>
      <c r="E293" s="140"/>
      <c r="F293" s="141"/>
      <c r="G293" s="140"/>
      <c r="H293" s="140"/>
    </row>
    <row r="294" spans="1:8" ht="15.75" hidden="1" customHeight="1">
      <c r="A294" s="140"/>
      <c r="B294" s="140"/>
      <c r="C294" s="141"/>
      <c r="D294" s="140"/>
      <c r="E294" s="140"/>
      <c r="F294" s="141"/>
      <c r="G294" s="140"/>
      <c r="H294" s="140"/>
    </row>
    <row r="295" spans="1:8" ht="15.75" hidden="1" customHeight="1">
      <c r="A295" s="140"/>
      <c r="B295" s="140"/>
      <c r="C295" s="141"/>
      <c r="D295" s="140"/>
      <c r="E295" s="140"/>
      <c r="F295" s="141"/>
      <c r="G295" s="140"/>
      <c r="H295" s="140"/>
    </row>
    <row r="296" spans="1:8" ht="15.75" hidden="1" customHeight="1">
      <c r="A296" s="140"/>
      <c r="B296" s="140"/>
      <c r="C296" s="141"/>
      <c r="D296" s="140"/>
      <c r="E296" s="140"/>
      <c r="F296" s="141"/>
      <c r="G296" s="140"/>
      <c r="H296" s="140"/>
    </row>
    <row r="297" spans="1:8" ht="15.75" hidden="1" customHeight="1">
      <c r="A297" s="140"/>
      <c r="B297" s="140"/>
      <c r="C297" s="141"/>
      <c r="D297" s="140"/>
      <c r="E297" s="140"/>
      <c r="F297" s="141"/>
      <c r="G297" s="140"/>
      <c r="H297" s="140"/>
    </row>
    <row r="298" spans="1:8" ht="15.75" hidden="1" customHeight="1">
      <c r="A298" s="140"/>
      <c r="B298" s="140"/>
      <c r="C298" s="141"/>
      <c r="D298" s="140"/>
      <c r="E298" s="140"/>
      <c r="F298" s="141"/>
      <c r="G298" s="140"/>
      <c r="H298" s="140"/>
    </row>
    <row r="299" spans="1:8" ht="15.75" hidden="1" customHeight="1">
      <c r="A299" s="140"/>
      <c r="B299" s="140"/>
      <c r="C299" s="141"/>
      <c r="D299" s="140"/>
      <c r="E299" s="140"/>
      <c r="F299" s="141"/>
      <c r="G299" s="140"/>
      <c r="H299" s="140"/>
    </row>
    <row r="300" spans="1:8" ht="15.75" hidden="1" customHeight="1">
      <c r="A300" s="140"/>
      <c r="B300" s="140"/>
      <c r="C300" s="141"/>
      <c r="D300" s="140"/>
      <c r="E300" s="140"/>
      <c r="F300" s="141"/>
      <c r="G300" s="140"/>
      <c r="H300" s="140"/>
    </row>
    <row r="301" spans="1:8" ht="15.75" hidden="1" customHeight="1">
      <c r="A301" s="140"/>
      <c r="B301" s="140"/>
      <c r="C301" s="141"/>
      <c r="D301" s="140"/>
      <c r="E301" s="140"/>
      <c r="F301" s="141"/>
      <c r="G301" s="140"/>
      <c r="H301" s="140"/>
    </row>
    <row r="302" spans="1:8" ht="15.75" hidden="1" customHeight="1">
      <c r="A302" s="140"/>
      <c r="B302" s="140"/>
      <c r="C302" s="141"/>
      <c r="D302" s="140"/>
      <c r="E302" s="140"/>
      <c r="F302" s="141"/>
      <c r="G302" s="140"/>
      <c r="H302" s="140"/>
    </row>
    <row r="303" spans="1:8" ht="15.75" hidden="1" customHeight="1">
      <c r="A303" s="140"/>
      <c r="B303" s="140"/>
      <c r="C303" s="141"/>
      <c r="D303" s="140"/>
      <c r="E303" s="140"/>
      <c r="F303" s="141"/>
      <c r="G303" s="140"/>
      <c r="H303" s="140"/>
    </row>
    <row r="304" spans="1:8" ht="15.75" hidden="1" customHeight="1">
      <c r="A304" s="140"/>
      <c r="B304" s="140"/>
      <c r="C304" s="141"/>
      <c r="D304" s="140"/>
      <c r="E304" s="140"/>
      <c r="F304" s="141"/>
      <c r="G304" s="140"/>
      <c r="H304" s="140"/>
    </row>
    <row r="305" spans="1:8" ht="15.75" hidden="1" customHeight="1">
      <c r="A305" s="140"/>
      <c r="B305" s="140"/>
      <c r="C305" s="141"/>
      <c r="D305" s="140"/>
      <c r="E305" s="140"/>
      <c r="F305" s="141"/>
      <c r="G305" s="140"/>
      <c r="H305" s="140"/>
    </row>
    <row r="306" spans="1:8" ht="15.75" hidden="1" customHeight="1">
      <c r="A306" s="140"/>
      <c r="B306" s="140"/>
      <c r="C306" s="141"/>
      <c r="D306" s="140"/>
      <c r="E306" s="140"/>
      <c r="F306" s="141"/>
      <c r="G306" s="140"/>
      <c r="H306" s="140"/>
    </row>
    <row r="307" spans="1:8" ht="15.75" hidden="1" customHeight="1">
      <c r="A307" s="140"/>
      <c r="B307" s="140"/>
      <c r="C307" s="141"/>
      <c r="D307" s="140"/>
      <c r="E307" s="140"/>
      <c r="F307" s="141"/>
      <c r="G307" s="140"/>
      <c r="H307" s="140"/>
    </row>
    <row r="308" spans="1:8" ht="15.75" hidden="1" customHeight="1">
      <c r="A308" s="140"/>
      <c r="B308" s="140"/>
      <c r="C308" s="141"/>
      <c r="D308" s="140"/>
      <c r="E308" s="140"/>
      <c r="F308" s="141"/>
      <c r="G308" s="140"/>
      <c r="H308" s="140"/>
    </row>
    <row r="309" spans="1:8" ht="15.75" hidden="1" customHeight="1">
      <c r="A309" s="140"/>
      <c r="B309" s="140"/>
      <c r="C309" s="141"/>
      <c r="D309" s="140"/>
      <c r="E309" s="140"/>
      <c r="F309" s="141"/>
      <c r="G309" s="140"/>
      <c r="H309" s="140"/>
    </row>
    <row r="310" spans="1:8" ht="15.75" hidden="1" customHeight="1">
      <c r="A310" s="140"/>
      <c r="B310" s="140"/>
      <c r="C310" s="141"/>
      <c r="D310" s="140"/>
      <c r="E310" s="140"/>
      <c r="F310" s="141"/>
      <c r="G310" s="140"/>
      <c r="H310" s="140"/>
    </row>
    <row r="311" spans="1:8" ht="15.75" hidden="1" customHeight="1">
      <c r="A311" s="140"/>
      <c r="B311" s="140"/>
      <c r="C311" s="141"/>
      <c r="D311" s="140"/>
      <c r="E311" s="140"/>
      <c r="F311" s="141"/>
      <c r="G311" s="140"/>
      <c r="H311" s="140"/>
    </row>
    <row r="312" spans="1:8" ht="15.75" hidden="1" customHeight="1">
      <c r="A312" s="140"/>
      <c r="B312" s="140"/>
      <c r="C312" s="141"/>
      <c r="D312" s="140"/>
      <c r="E312" s="140"/>
      <c r="F312" s="141"/>
      <c r="G312" s="140"/>
      <c r="H312" s="140"/>
    </row>
    <row r="313" spans="1:8" ht="15.75" hidden="1" customHeight="1">
      <c r="A313" s="140"/>
      <c r="B313" s="140"/>
      <c r="C313" s="141"/>
      <c r="D313" s="140"/>
      <c r="E313" s="140"/>
      <c r="F313" s="141"/>
      <c r="G313" s="140"/>
      <c r="H313" s="140"/>
    </row>
    <row r="314" spans="1:8" ht="15.75" hidden="1" customHeight="1">
      <c r="A314" s="140"/>
      <c r="B314" s="140"/>
      <c r="C314" s="141"/>
      <c r="D314" s="140"/>
      <c r="E314" s="140"/>
      <c r="F314" s="141"/>
      <c r="G314" s="140"/>
      <c r="H314" s="140"/>
    </row>
    <row r="315" spans="1:8" ht="15.75" hidden="1" customHeight="1">
      <c r="A315" s="140"/>
      <c r="B315" s="140"/>
      <c r="C315" s="141"/>
      <c r="D315" s="140"/>
      <c r="E315" s="140"/>
      <c r="F315" s="141"/>
      <c r="G315" s="140"/>
      <c r="H315" s="140"/>
    </row>
    <row r="316" spans="1:8" ht="15.75" hidden="1" customHeight="1">
      <c r="A316" s="140"/>
      <c r="B316" s="140"/>
      <c r="C316" s="141"/>
      <c r="D316" s="140"/>
      <c r="E316" s="140"/>
      <c r="F316" s="141"/>
      <c r="G316" s="140"/>
      <c r="H316" s="140"/>
    </row>
    <row r="317" spans="1:8" ht="15.75" hidden="1" customHeight="1">
      <c r="A317" s="140"/>
      <c r="B317" s="140"/>
      <c r="C317" s="141"/>
      <c r="D317" s="140"/>
      <c r="E317" s="140"/>
      <c r="F317" s="141"/>
      <c r="G317" s="140"/>
      <c r="H317" s="140"/>
    </row>
    <row r="318" spans="1:8" ht="15.75" hidden="1" customHeight="1">
      <c r="A318" s="140"/>
      <c r="B318" s="140"/>
      <c r="C318" s="141"/>
      <c r="D318" s="140"/>
      <c r="E318" s="140"/>
      <c r="F318" s="141"/>
      <c r="G318" s="140"/>
      <c r="H318" s="140"/>
    </row>
    <row r="319" spans="1:8" ht="15.75" hidden="1" customHeight="1">
      <c r="A319" s="140"/>
      <c r="B319" s="140"/>
      <c r="C319" s="141"/>
      <c r="D319" s="140"/>
      <c r="E319" s="140"/>
      <c r="F319" s="141"/>
      <c r="G319" s="140"/>
      <c r="H319" s="140"/>
    </row>
    <row r="320" spans="1:8" ht="15.75" hidden="1" customHeight="1">
      <c r="A320" s="140"/>
      <c r="B320" s="140"/>
      <c r="C320" s="141"/>
      <c r="D320" s="140"/>
      <c r="E320" s="140"/>
      <c r="F320" s="141"/>
      <c r="G320" s="140"/>
      <c r="H320" s="140"/>
    </row>
    <row r="321" spans="1:8" ht="15.75" hidden="1" customHeight="1">
      <c r="A321" s="140"/>
      <c r="B321" s="140"/>
      <c r="C321" s="141"/>
      <c r="D321" s="140"/>
      <c r="E321" s="140"/>
      <c r="F321" s="141"/>
      <c r="G321" s="140"/>
      <c r="H321" s="140"/>
    </row>
    <row r="322" spans="1:8" ht="15.75" hidden="1" customHeight="1">
      <c r="A322" s="140"/>
      <c r="B322" s="140"/>
      <c r="C322" s="141"/>
      <c r="D322" s="140"/>
      <c r="E322" s="140"/>
      <c r="F322" s="141"/>
      <c r="G322" s="140"/>
      <c r="H322" s="140"/>
    </row>
    <row r="323" spans="1:8" ht="15.75" hidden="1" customHeight="1">
      <c r="A323" s="140"/>
      <c r="B323" s="140"/>
      <c r="C323" s="141"/>
      <c r="D323" s="140"/>
      <c r="E323" s="140"/>
      <c r="F323" s="141"/>
      <c r="G323" s="140"/>
      <c r="H323" s="140"/>
    </row>
    <row r="324" spans="1:8" ht="15.75" hidden="1" customHeight="1">
      <c r="A324" s="140"/>
      <c r="B324" s="140"/>
      <c r="C324" s="141"/>
      <c r="D324" s="140"/>
      <c r="E324" s="140"/>
      <c r="F324" s="141"/>
      <c r="G324" s="140"/>
      <c r="H324" s="140"/>
    </row>
    <row r="325" spans="1:8" ht="15.75" hidden="1" customHeight="1">
      <c r="A325" s="140"/>
      <c r="B325" s="140"/>
      <c r="C325" s="141"/>
      <c r="D325" s="140"/>
      <c r="E325" s="140"/>
      <c r="F325" s="141"/>
      <c r="G325" s="140"/>
      <c r="H325" s="140"/>
    </row>
    <row r="326" spans="1:8" ht="15.75" hidden="1" customHeight="1">
      <c r="A326" s="140"/>
      <c r="B326" s="140"/>
      <c r="C326" s="141"/>
      <c r="D326" s="140"/>
      <c r="E326" s="140"/>
      <c r="F326" s="141"/>
      <c r="G326" s="140"/>
      <c r="H326" s="140"/>
    </row>
    <row r="327" spans="1:8" ht="15.75" hidden="1" customHeight="1">
      <c r="A327" s="140"/>
      <c r="B327" s="140"/>
      <c r="C327" s="141"/>
      <c r="D327" s="140"/>
      <c r="E327" s="140"/>
      <c r="F327" s="141"/>
      <c r="G327" s="140"/>
      <c r="H327" s="140"/>
    </row>
    <row r="328" spans="1:8" ht="15.75" hidden="1" customHeight="1">
      <c r="A328" s="140"/>
      <c r="B328" s="140"/>
      <c r="C328" s="141"/>
      <c r="D328" s="140"/>
      <c r="E328" s="140"/>
      <c r="F328" s="141"/>
      <c r="G328" s="140"/>
      <c r="H328" s="140"/>
    </row>
    <row r="329" spans="1:8" ht="15.75" hidden="1" customHeight="1">
      <c r="A329" s="140"/>
      <c r="B329" s="140"/>
      <c r="C329" s="141"/>
      <c r="D329" s="140"/>
      <c r="E329" s="140"/>
      <c r="F329" s="141"/>
      <c r="G329" s="140"/>
      <c r="H329" s="140"/>
    </row>
    <row r="330" spans="1:8" ht="15.75" hidden="1" customHeight="1">
      <c r="A330" s="140"/>
      <c r="B330" s="140"/>
      <c r="C330" s="141"/>
      <c r="D330" s="140"/>
      <c r="E330" s="140"/>
      <c r="F330" s="141"/>
      <c r="G330" s="140"/>
      <c r="H330" s="140"/>
    </row>
    <row r="331" spans="1:8" ht="15.75" hidden="1" customHeight="1">
      <c r="A331" s="140"/>
      <c r="B331" s="140"/>
      <c r="C331" s="141"/>
      <c r="D331" s="140"/>
      <c r="E331" s="140"/>
      <c r="F331" s="141"/>
      <c r="G331" s="140"/>
      <c r="H331" s="140"/>
    </row>
    <row r="332" spans="1:8" ht="15.75" hidden="1" customHeight="1">
      <c r="A332" s="140"/>
      <c r="B332" s="140"/>
      <c r="C332" s="141"/>
      <c r="D332" s="140"/>
      <c r="E332" s="140"/>
      <c r="F332" s="141"/>
      <c r="G332" s="140"/>
      <c r="H332" s="140"/>
    </row>
    <row r="333" spans="1:8" ht="15.75" hidden="1" customHeight="1">
      <c r="A333" s="140"/>
      <c r="B333" s="140"/>
      <c r="C333" s="141"/>
      <c r="D333" s="140"/>
      <c r="E333" s="140"/>
      <c r="F333" s="141"/>
      <c r="G333" s="140"/>
      <c r="H333" s="140"/>
    </row>
    <row r="334" spans="1:8" ht="15.75" hidden="1" customHeight="1">
      <c r="A334" s="140"/>
      <c r="B334" s="140"/>
      <c r="C334" s="141"/>
      <c r="D334" s="140"/>
      <c r="E334" s="140"/>
      <c r="F334" s="141"/>
      <c r="G334" s="140"/>
      <c r="H334" s="140"/>
    </row>
    <row r="335" spans="1:8" ht="15.75" hidden="1" customHeight="1">
      <c r="A335" s="140"/>
      <c r="B335" s="140"/>
      <c r="C335" s="141"/>
      <c r="D335" s="140"/>
      <c r="E335" s="140"/>
      <c r="F335" s="141"/>
      <c r="G335" s="140"/>
      <c r="H335" s="140"/>
    </row>
    <row r="336" spans="1:8" ht="15.75" hidden="1" customHeight="1">
      <c r="A336" s="140"/>
      <c r="B336" s="140"/>
      <c r="C336" s="141"/>
      <c r="D336" s="140"/>
      <c r="E336" s="140"/>
      <c r="F336" s="141"/>
      <c r="G336" s="140"/>
      <c r="H336" s="140"/>
    </row>
    <row r="337" spans="1:8" ht="15.75" hidden="1" customHeight="1">
      <c r="A337" s="140"/>
      <c r="B337" s="140"/>
      <c r="C337" s="141"/>
      <c r="D337" s="140"/>
      <c r="E337" s="140"/>
      <c r="F337" s="141"/>
      <c r="G337" s="140"/>
      <c r="H337" s="140"/>
    </row>
    <row r="338" spans="1:8" ht="15.75" hidden="1" customHeight="1">
      <c r="A338" s="140"/>
      <c r="B338" s="140"/>
      <c r="C338" s="141"/>
      <c r="D338" s="140"/>
      <c r="E338" s="140"/>
      <c r="F338" s="141"/>
      <c r="G338" s="140"/>
      <c r="H338" s="140"/>
    </row>
    <row r="339" spans="1:8" ht="15.75" hidden="1" customHeight="1">
      <c r="A339" s="140"/>
      <c r="B339" s="140"/>
      <c r="C339" s="141"/>
      <c r="D339" s="140"/>
      <c r="E339" s="140"/>
      <c r="F339" s="141"/>
      <c r="G339" s="140"/>
      <c r="H339" s="140"/>
    </row>
    <row r="340" spans="1:8" ht="15.75" hidden="1" customHeight="1">
      <c r="A340" s="140"/>
      <c r="B340" s="140"/>
      <c r="C340" s="141"/>
      <c r="D340" s="140"/>
      <c r="E340" s="140"/>
      <c r="F340" s="141"/>
      <c r="G340" s="140"/>
      <c r="H340" s="140"/>
    </row>
    <row r="341" spans="1:8" ht="15.75" hidden="1" customHeight="1">
      <c r="A341" s="140"/>
      <c r="B341" s="140"/>
      <c r="C341" s="141"/>
      <c r="D341" s="140"/>
      <c r="E341" s="140"/>
      <c r="F341" s="141"/>
      <c r="G341" s="140"/>
      <c r="H341" s="140"/>
    </row>
    <row r="342" spans="1:8" ht="15.75" hidden="1" customHeight="1">
      <c r="A342" s="140"/>
      <c r="B342" s="140"/>
      <c r="C342" s="141"/>
      <c r="D342" s="140"/>
      <c r="E342" s="140"/>
      <c r="F342" s="141"/>
      <c r="G342" s="140"/>
      <c r="H342" s="140"/>
    </row>
    <row r="343" spans="1:8" ht="15.75" hidden="1" customHeight="1">
      <c r="A343" s="140"/>
      <c r="B343" s="140"/>
      <c r="C343" s="141"/>
      <c r="D343" s="140"/>
      <c r="E343" s="140"/>
      <c r="F343" s="141"/>
      <c r="G343" s="140"/>
      <c r="H343" s="140"/>
    </row>
    <row r="344" spans="1:8" ht="15.75" hidden="1" customHeight="1">
      <c r="A344" s="140"/>
      <c r="B344" s="140"/>
      <c r="C344" s="141"/>
      <c r="D344" s="140"/>
      <c r="E344" s="140"/>
      <c r="F344" s="141"/>
      <c r="G344" s="140"/>
      <c r="H344" s="140"/>
    </row>
    <row r="345" spans="1:8" ht="15.75" hidden="1" customHeight="1">
      <c r="A345" s="140"/>
      <c r="B345" s="140"/>
      <c r="C345" s="141"/>
      <c r="D345" s="140"/>
      <c r="E345" s="140"/>
      <c r="F345" s="141"/>
      <c r="G345" s="140"/>
      <c r="H345" s="140"/>
    </row>
    <row r="346" spans="1:8" ht="15.75" hidden="1" customHeight="1">
      <c r="A346" s="140"/>
      <c r="B346" s="140"/>
      <c r="C346" s="141"/>
      <c r="D346" s="140"/>
      <c r="E346" s="140"/>
      <c r="F346" s="141"/>
      <c r="G346" s="140"/>
      <c r="H346" s="140"/>
    </row>
    <row r="347" spans="1:8" ht="15.75" hidden="1" customHeight="1">
      <c r="A347" s="140"/>
      <c r="B347" s="140"/>
      <c r="C347" s="141"/>
      <c r="D347" s="140"/>
      <c r="E347" s="140"/>
      <c r="F347" s="141"/>
      <c r="G347" s="140"/>
      <c r="H347" s="140"/>
    </row>
    <row r="348" spans="1:8" ht="15.75" hidden="1" customHeight="1">
      <c r="A348" s="140"/>
      <c r="B348" s="140"/>
      <c r="C348" s="141"/>
      <c r="D348" s="140"/>
      <c r="E348" s="140"/>
      <c r="F348" s="141"/>
      <c r="G348" s="140"/>
      <c r="H348" s="140"/>
    </row>
    <row r="349" spans="1:8" ht="15.75" hidden="1" customHeight="1">
      <c r="A349" s="140"/>
      <c r="B349" s="140"/>
      <c r="C349" s="141"/>
      <c r="D349" s="140"/>
      <c r="E349" s="140"/>
      <c r="F349" s="141"/>
      <c r="G349" s="140"/>
      <c r="H349" s="140"/>
    </row>
    <row r="350" spans="1:8" ht="15.75" hidden="1" customHeight="1">
      <c r="A350" s="140"/>
      <c r="B350" s="140"/>
      <c r="C350" s="141"/>
      <c r="D350" s="140"/>
      <c r="E350" s="140"/>
      <c r="F350" s="141"/>
      <c r="G350" s="140"/>
      <c r="H350" s="140"/>
    </row>
    <row r="351" spans="1:8" ht="15.75" hidden="1" customHeight="1">
      <c r="A351" s="140"/>
      <c r="B351" s="140"/>
      <c r="C351" s="141"/>
      <c r="D351" s="140"/>
      <c r="E351" s="140"/>
      <c r="F351" s="141"/>
      <c r="G351" s="140"/>
      <c r="H351" s="140"/>
    </row>
    <row r="352" spans="1:8" ht="15.75" hidden="1" customHeight="1">
      <c r="A352" s="140"/>
      <c r="B352" s="140"/>
      <c r="C352" s="141"/>
      <c r="D352" s="140"/>
      <c r="E352" s="140"/>
      <c r="F352" s="141"/>
      <c r="G352" s="140"/>
      <c r="H352" s="140"/>
    </row>
    <row r="353" spans="1:8" ht="15.75" hidden="1" customHeight="1">
      <c r="A353" s="140"/>
      <c r="B353" s="140"/>
      <c r="C353" s="141"/>
      <c r="D353" s="140"/>
      <c r="E353" s="140"/>
      <c r="F353" s="141"/>
      <c r="G353" s="140"/>
      <c r="H353" s="140"/>
    </row>
    <row r="354" spans="1:8" ht="15.75" hidden="1" customHeight="1">
      <c r="A354" s="140"/>
      <c r="B354" s="140"/>
      <c r="C354" s="141"/>
      <c r="D354" s="140"/>
      <c r="E354" s="140"/>
      <c r="F354" s="141"/>
      <c r="G354" s="140"/>
      <c r="H354" s="140"/>
    </row>
    <row r="355" spans="1:8" ht="15.75" hidden="1" customHeight="1">
      <c r="A355" s="140"/>
      <c r="B355" s="140"/>
      <c r="C355" s="141"/>
      <c r="D355" s="140"/>
      <c r="E355" s="140"/>
      <c r="F355" s="141"/>
      <c r="G355" s="140"/>
      <c r="H355" s="140"/>
    </row>
    <row r="356" spans="1:8" ht="15.75" hidden="1" customHeight="1">
      <c r="A356" s="140"/>
      <c r="B356" s="140"/>
      <c r="C356" s="141"/>
      <c r="D356" s="140"/>
      <c r="E356" s="140"/>
      <c r="F356" s="141"/>
      <c r="G356" s="140"/>
      <c r="H356" s="140"/>
    </row>
    <row r="357" spans="1:8" ht="15.75" hidden="1" customHeight="1">
      <c r="A357" s="140"/>
      <c r="B357" s="140"/>
      <c r="C357" s="141"/>
      <c r="D357" s="140"/>
      <c r="E357" s="140"/>
      <c r="F357" s="141"/>
      <c r="G357" s="140"/>
      <c r="H357" s="140"/>
    </row>
    <row r="358" spans="1:8" ht="15.75" hidden="1" customHeight="1">
      <c r="A358" s="140"/>
      <c r="B358" s="140"/>
      <c r="C358" s="141"/>
      <c r="D358" s="140"/>
      <c r="E358" s="140"/>
      <c r="F358" s="141"/>
      <c r="G358" s="140"/>
      <c r="H358" s="140"/>
    </row>
    <row r="359" spans="1:8" ht="15.75" hidden="1" customHeight="1">
      <c r="A359" s="140"/>
      <c r="B359" s="140"/>
      <c r="C359" s="141"/>
      <c r="D359" s="140"/>
      <c r="E359" s="140"/>
      <c r="F359" s="141"/>
      <c r="G359" s="140"/>
      <c r="H359" s="140"/>
    </row>
    <row r="360" spans="1:8" ht="15.75" hidden="1" customHeight="1">
      <c r="A360" s="140"/>
      <c r="B360" s="140"/>
      <c r="C360" s="141"/>
      <c r="D360" s="140"/>
      <c r="E360" s="140"/>
      <c r="F360" s="141"/>
      <c r="G360" s="140"/>
      <c r="H360" s="140"/>
    </row>
    <row r="361" spans="1:8" ht="15.75" hidden="1" customHeight="1">
      <c r="D361" s="174"/>
      <c r="E361" s="174"/>
    </row>
    <row r="362" spans="1:8" ht="15.75" hidden="1" customHeight="1">
      <c r="D362" s="174"/>
      <c r="E362" s="174"/>
    </row>
    <row r="363" spans="1:8" ht="15.75" hidden="1" customHeight="1">
      <c r="D363" s="174"/>
      <c r="E363" s="174"/>
    </row>
    <row r="364" spans="1:8" ht="15.75" hidden="1" customHeight="1">
      <c r="D364" s="174"/>
      <c r="E364" s="174"/>
    </row>
    <row r="365" spans="1:8" ht="15.75" hidden="1" customHeight="1">
      <c r="D365" s="174"/>
      <c r="E365" s="174"/>
    </row>
    <row r="366" spans="1:8" ht="15.75" hidden="1" customHeight="1">
      <c r="D366" s="174"/>
      <c r="E366" s="174"/>
    </row>
    <row r="367" spans="1:8" ht="15.75" hidden="1" customHeight="1">
      <c r="D367" s="174"/>
      <c r="E367" s="174"/>
    </row>
    <row r="368" spans="1:8" ht="15.75" hidden="1" customHeight="1">
      <c r="D368" s="174"/>
      <c r="E368" s="174"/>
    </row>
    <row r="369" spans="4:5" ht="15.75" hidden="1" customHeight="1">
      <c r="D369" s="174"/>
      <c r="E369" s="174"/>
    </row>
    <row r="370" spans="4:5" ht="15.75" hidden="1" customHeight="1">
      <c r="D370" s="174"/>
      <c r="E370" s="174"/>
    </row>
    <row r="371" spans="4:5" ht="15.75" hidden="1" customHeight="1">
      <c r="D371" s="174"/>
      <c r="E371" s="174"/>
    </row>
    <row r="372" spans="4:5" ht="15.75" hidden="1" customHeight="1">
      <c r="D372" s="174"/>
      <c r="E372" s="174"/>
    </row>
    <row r="373" spans="4:5" ht="15.75" hidden="1" customHeight="1">
      <c r="D373" s="174"/>
      <c r="E373" s="174"/>
    </row>
    <row r="374" spans="4:5" ht="15.75" hidden="1" customHeight="1">
      <c r="D374" s="174"/>
      <c r="E374" s="174"/>
    </row>
    <row r="375" spans="4:5" ht="15.75" hidden="1" customHeight="1">
      <c r="D375" s="174"/>
      <c r="E375" s="174"/>
    </row>
    <row r="376" spans="4:5" ht="15.75" hidden="1" customHeight="1">
      <c r="D376" s="174"/>
      <c r="E376" s="174"/>
    </row>
    <row r="377" spans="4:5" ht="15.75" hidden="1" customHeight="1">
      <c r="D377" s="174"/>
      <c r="E377" s="174"/>
    </row>
    <row r="378" spans="4:5" ht="15.75" hidden="1" customHeight="1">
      <c r="D378" s="174"/>
      <c r="E378" s="174"/>
    </row>
    <row r="379" spans="4:5" ht="15.75" hidden="1" customHeight="1">
      <c r="D379" s="174"/>
      <c r="E379" s="174"/>
    </row>
    <row r="380" spans="4:5" ht="15.75" hidden="1" customHeight="1">
      <c r="D380" s="174"/>
      <c r="E380" s="174"/>
    </row>
    <row r="381" spans="4:5" ht="15.75" hidden="1" customHeight="1">
      <c r="D381" s="174"/>
      <c r="E381" s="174"/>
    </row>
    <row r="382" spans="4:5" ht="15.75" hidden="1" customHeight="1">
      <c r="D382" s="174"/>
      <c r="E382" s="174"/>
    </row>
    <row r="383" spans="4:5" ht="15.75" hidden="1" customHeight="1">
      <c r="D383" s="174"/>
      <c r="E383" s="174"/>
    </row>
    <row r="384" spans="4:5" ht="15.75" hidden="1" customHeight="1">
      <c r="D384" s="174"/>
      <c r="E384" s="174"/>
    </row>
    <row r="385" spans="4:5" ht="15.75" hidden="1" customHeight="1">
      <c r="D385" s="174"/>
      <c r="E385" s="174"/>
    </row>
    <row r="386" spans="4:5" ht="15.75" hidden="1" customHeight="1">
      <c r="D386" s="174"/>
      <c r="E386" s="174"/>
    </row>
    <row r="387" spans="4:5" ht="15.75" hidden="1" customHeight="1">
      <c r="D387" s="174"/>
      <c r="E387" s="174"/>
    </row>
    <row r="388" spans="4:5" ht="15.75" hidden="1" customHeight="1">
      <c r="D388" s="174"/>
      <c r="E388" s="174"/>
    </row>
    <row r="389" spans="4:5" ht="15.75" hidden="1" customHeight="1">
      <c r="D389" s="174"/>
      <c r="E389" s="174"/>
    </row>
    <row r="390" spans="4:5" ht="15.75" hidden="1" customHeight="1">
      <c r="D390" s="174"/>
      <c r="E390" s="174"/>
    </row>
    <row r="391" spans="4:5" ht="15.75" hidden="1" customHeight="1">
      <c r="D391" s="174"/>
      <c r="E391" s="174"/>
    </row>
    <row r="392" spans="4:5" ht="15.75" hidden="1" customHeight="1">
      <c r="D392" s="174"/>
      <c r="E392" s="174"/>
    </row>
    <row r="393" spans="4:5" ht="15.75" hidden="1" customHeight="1">
      <c r="D393" s="174"/>
      <c r="E393" s="174"/>
    </row>
    <row r="394" spans="4:5" ht="15.75" hidden="1" customHeight="1">
      <c r="D394" s="174"/>
      <c r="E394" s="174"/>
    </row>
    <row r="395" spans="4:5" ht="15.75" hidden="1" customHeight="1">
      <c r="D395" s="174"/>
      <c r="E395" s="174"/>
    </row>
    <row r="396" spans="4:5" ht="15.75" hidden="1" customHeight="1">
      <c r="D396" s="174"/>
      <c r="E396" s="174"/>
    </row>
    <row r="397" spans="4:5" ht="15.75" hidden="1" customHeight="1">
      <c r="D397" s="174"/>
      <c r="E397" s="174"/>
    </row>
    <row r="398" spans="4:5" ht="15.75" hidden="1" customHeight="1">
      <c r="D398" s="174"/>
      <c r="E398" s="174"/>
    </row>
    <row r="399" spans="4:5" ht="15.75" hidden="1" customHeight="1">
      <c r="D399" s="174"/>
      <c r="E399" s="174"/>
    </row>
    <row r="400" spans="4:5" ht="15.75" hidden="1" customHeight="1">
      <c r="D400" s="174"/>
      <c r="E400" s="174"/>
    </row>
    <row r="401" spans="4:5" ht="15.75" hidden="1" customHeight="1">
      <c r="D401" s="174"/>
      <c r="E401" s="174"/>
    </row>
    <row r="402" spans="4:5" ht="15.75" hidden="1" customHeight="1">
      <c r="D402" s="174"/>
      <c r="E402" s="174"/>
    </row>
    <row r="403" spans="4:5" ht="15.75" hidden="1" customHeight="1">
      <c r="D403" s="174"/>
      <c r="E403" s="174"/>
    </row>
    <row r="404" spans="4:5" ht="15.75" hidden="1" customHeight="1">
      <c r="D404" s="174"/>
      <c r="E404" s="174"/>
    </row>
    <row r="405" spans="4:5" ht="15.75" hidden="1" customHeight="1">
      <c r="D405" s="174"/>
      <c r="E405" s="174"/>
    </row>
    <row r="406" spans="4:5" ht="15.75" hidden="1" customHeight="1">
      <c r="D406" s="174"/>
      <c r="E406" s="174"/>
    </row>
    <row r="407" spans="4:5" ht="15.75" hidden="1" customHeight="1">
      <c r="D407" s="174"/>
      <c r="E407" s="174"/>
    </row>
    <row r="408" spans="4:5" ht="15.75" hidden="1" customHeight="1">
      <c r="D408" s="174"/>
      <c r="E408" s="174"/>
    </row>
    <row r="409" spans="4:5" ht="15.75" hidden="1" customHeight="1">
      <c r="D409" s="174"/>
      <c r="E409" s="174"/>
    </row>
    <row r="410" spans="4:5" ht="15.75" hidden="1" customHeight="1">
      <c r="D410" s="174"/>
      <c r="E410" s="174"/>
    </row>
    <row r="411" spans="4:5" ht="15.75" hidden="1" customHeight="1">
      <c r="D411" s="174"/>
      <c r="E411" s="174"/>
    </row>
    <row r="412" spans="4:5" ht="15.75" hidden="1" customHeight="1">
      <c r="D412" s="174"/>
      <c r="E412" s="174"/>
    </row>
    <row r="413" spans="4:5" ht="15.75" hidden="1" customHeight="1">
      <c r="D413" s="174"/>
      <c r="E413" s="174"/>
    </row>
    <row r="414" spans="4:5" ht="15.75" hidden="1" customHeight="1">
      <c r="D414" s="174"/>
      <c r="E414" s="174"/>
    </row>
    <row r="415" spans="4:5" ht="15.75" hidden="1" customHeight="1">
      <c r="D415" s="174"/>
      <c r="E415" s="174"/>
    </row>
    <row r="416" spans="4:5" ht="15.75" hidden="1" customHeight="1">
      <c r="D416" s="174"/>
      <c r="E416" s="174"/>
    </row>
    <row r="417" spans="4:5" ht="15.75" hidden="1" customHeight="1">
      <c r="D417" s="174"/>
      <c r="E417" s="174"/>
    </row>
    <row r="418" spans="4:5" ht="15.75" hidden="1" customHeight="1">
      <c r="D418" s="174"/>
      <c r="E418" s="174"/>
    </row>
    <row r="419" spans="4:5" ht="15.75" hidden="1" customHeight="1">
      <c r="D419" s="174"/>
      <c r="E419" s="174"/>
    </row>
    <row r="420" spans="4:5" ht="15.75" hidden="1" customHeight="1">
      <c r="D420" s="174"/>
      <c r="E420" s="174"/>
    </row>
    <row r="421" spans="4:5" ht="15.75" hidden="1" customHeight="1">
      <c r="D421" s="174"/>
      <c r="E421" s="174"/>
    </row>
    <row r="422" spans="4:5" ht="15.75" hidden="1" customHeight="1">
      <c r="D422" s="174"/>
      <c r="E422" s="174"/>
    </row>
    <row r="423" spans="4:5" ht="15.75" hidden="1" customHeight="1">
      <c r="D423" s="174"/>
      <c r="E423" s="174"/>
    </row>
    <row r="424" spans="4:5" ht="15.75" hidden="1" customHeight="1">
      <c r="D424" s="174"/>
      <c r="E424" s="174"/>
    </row>
    <row r="425" spans="4:5" ht="15.75" hidden="1" customHeight="1">
      <c r="D425" s="174"/>
      <c r="E425" s="174"/>
    </row>
    <row r="426" spans="4:5" ht="15.75" hidden="1" customHeight="1">
      <c r="D426" s="174"/>
      <c r="E426" s="174"/>
    </row>
    <row r="427" spans="4:5" ht="15.75" hidden="1" customHeight="1">
      <c r="D427" s="174"/>
      <c r="E427" s="174"/>
    </row>
    <row r="428" spans="4:5" ht="15.75" hidden="1" customHeight="1">
      <c r="D428" s="174"/>
      <c r="E428" s="174"/>
    </row>
    <row r="429" spans="4:5" ht="15.75" hidden="1" customHeight="1">
      <c r="D429" s="174"/>
      <c r="E429" s="174"/>
    </row>
    <row r="430" spans="4:5" ht="15.75" hidden="1" customHeight="1">
      <c r="D430" s="174"/>
      <c r="E430" s="174"/>
    </row>
    <row r="431" spans="4:5" ht="15.75" hidden="1" customHeight="1">
      <c r="D431" s="174"/>
      <c r="E431" s="174"/>
    </row>
    <row r="432" spans="4:5" ht="15.75" hidden="1" customHeight="1">
      <c r="D432" s="174"/>
      <c r="E432" s="174"/>
    </row>
    <row r="433" spans="4:5" ht="15.75" hidden="1" customHeight="1">
      <c r="D433" s="174"/>
      <c r="E433" s="174"/>
    </row>
    <row r="434" spans="4:5" ht="15.75" hidden="1" customHeight="1">
      <c r="D434" s="174"/>
      <c r="E434" s="174"/>
    </row>
    <row r="435" spans="4:5" ht="15.75" hidden="1" customHeight="1">
      <c r="D435" s="174"/>
      <c r="E435" s="174"/>
    </row>
    <row r="436" spans="4:5" ht="15.75" hidden="1" customHeight="1">
      <c r="D436" s="174"/>
      <c r="E436" s="174"/>
    </row>
    <row r="437" spans="4:5" ht="15.75" hidden="1" customHeight="1">
      <c r="D437" s="174"/>
      <c r="E437" s="174"/>
    </row>
    <row r="438" spans="4:5" ht="15.75" hidden="1" customHeight="1">
      <c r="D438" s="174"/>
      <c r="E438" s="174"/>
    </row>
    <row r="439" spans="4:5" ht="15.75" hidden="1" customHeight="1">
      <c r="D439" s="174"/>
      <c r="E439" s="174"/>
    </row>
    <row r="440" spans="4:5" ht="15.75" hidden="1" customHeight="1">
      <c r="D440" s="174"/>
      <c r="E440" s="174"/>
    </row>
    <row r="441" spans="4:5" ht="15.75" hidden="1" customHeight="1">
      <c r="D441" s="174"/>
      <c r="E441" s="174"/>
    </row>
    <row r="442" spans="4:5" ht="15.75" hidden="1" customHeight="1">
      <c r="D442" s="174"/>
      <c r="E442" s="174"/>
    </row>
    <row r="443" spans="4:5" ht="15.75" hidden="1" customHeight="1">
      <c r="D443" s="174"/>
      <c r="E443" s="174"/>
    </row>
    <row r="444" spans="4:5" ht="15.75" hidden="1" customHeight="1">
      <c r="D444" s="174"/>
      <c r="E444" s="174"/>
    </row>
    <row r="445" spans="4:5" ht="15.75" hidden="1" customHeight="1">
      <c r="D445" s="174"/>
      <c r="E445" s="174"/>
    </row>
    <row r="446" spans="4:5" ht="15.75" hidden="1" customHeight="1">
      <c r="D446" s="174"/>
      <c r="E446" s="174"/>
    </row>
    <row r="447" spans="4:5" ht="15.75" hidden="1" customHeight="1">
      <c r="D447" s="174"/>
      <c r="E447" s="174"/>
    </row>
    <row r="448" spans="4:5" ht="15.75" hidden="1" customHeight="1">
      <c r="D448" s="174"/>
      <c r="E448" s="174"/>
    </row>
    <row r="449" spans="4:5" ht="15.75" hidden="1" customHeight="1">
      <c r="D449" s="174"/>
      <c r="E449" s="174"/>
    </row>
    <row r="450" spans="4:5" ht="15.75" hidden="1" customHeight="1">
      <c r="D450" s="174"/>
      <c r="E450" s="174"/>
    </row>
    <row r="451" spans="4:5" ht="15.75" hidden="1" customHeight="1">
      <c r="D451" s="174"/>
      <c r="E451" s="174"/>
    </row>
    <row r="452" spans="4:5" ht="15.75" hidden="1" customHeight="1">
      <c r="D452" s="174"/>
      <c r="E452" s="174"/>
    </row>
    <row r="453" spans="4:5" ht="15.75" hidden="1" customHeight="1">
      <c r="D453" s="174"/>
      <c r="E453" s="174"/>
    </row>
    <row r="454" spans="4:5" ht="15.75" hidden="1" customHeight="1">
      <c r="D454" s="174"/>
      <c r="E454" s="174"/>
    </row>
    <row r="455" spans="4:5" ht="15.75" hidden="1" customHeight="1">
      <c r="D455" s="174"/>
      <c r="E455" s="174"/>
    </row>
    <row r="456" spans="4:5" ht="15.75" hidden="1" customHeight="1">
      <c r="D456" s="174"/>
      <c r="E456" s="174"/>
    </row>
    <row r="457" spans="4:5" ht="15.75" hidden="1" customHeight="1">
      <c r="D457" s="174"/>
      <c r="E457" s="174"/>
    </row>
    <row r="458" spans="4:5" ht="15.75" hidden="1" customHeight="1">
      <c r="D458" s="174"/>
      <c r="E458" s="174"/>
    </row>
    <row r="459" spans="4:5" ht="15.75" hidden="1" customHeight="1">
      <c r="D459" s="174"/>
      <c r="E459" s="174"/>
    </row>
    <row r="460" spans="4:5" ht="15.75" hidden="1" customHeight="1">
      <c r="D460" s="174"/>
      <c r="E460" s="174"/>
    </row>
    <row r="461" spans="4:5" ht="15.75" hidden="1" customHeight="1">
      <c r="D461" s="174"/>
      <c r="E461" s="174"/>
    </row>
    <row r="462" spans="4:5" ht="15.75" hidden="1" customHeight="1">
      <c r="D462" s="174"/>
      <c r="E462" s="174"/>
    </row>
    <row r="463" spans="4:5" ht="15.75" hidden="1" customHeight="1">
      <c r="D463" s="174"/>
      <c r="E463" s="174"/>
    </row>
    <row r="464" spans="4:5" ht="15.75" hidden="1" customHeight="1">
      <c r="D464" s="174"/>
      <c r="E464" s="174"/>
    </row>
    <row r="465" spans="4:5" ht="15.75" hidden="1" customHeight="1">
      <c r="D465" s="174"/>
      <c r="E465" s="174"/>
    </row>
    <row r="466" spans="4:5" ht="15.75" hidden="1" customHeight="1">
      <c r="D466" s="174"/>
      <c r="E466" s="174"/>
    </row>
    <row r="467" spans="4:5" ht="15.75" hidden="1" customHeight="1">
      <c r="D467" s="174"/>
      <c r="E467" s="174"/>
    </row>
    <row r="468" spans="4:5" ht="15.75" hidden="1" customHeight="1">
      <c r="D468" s="174"/>
      <c r="E468" s="174"/>
    </row>
    <row r="469" spans="4:5" ht="15.75" hidden="1" customHeight="1">
      <c r="D469" s="174"/>
      <c r="E469" s="174"/>
    </row>
    <row r="470" spans="4:5" ht="15.75" hidden="1" customHeight="1">
      <c r="D470" s="174"/>
      <c r="E470" s="174"/>
    </row>
    <row r="471" spans="4:5" ht="15.75" hidden="1" customHeight="1">
      <c r="D471" s="174"/>
      <c r="E471" s="174"/>
    </row>
    <row r="472" spans="4:5" ht="15.75" hidden="1" customHeight="1">
      <c r="D472" s="174"/>
      <c r="E472" s="174"/>
    </row>
    <row r="473" spans="4:5" ht="15.75" hidden="1" customHeight="1">
      <c r="D473" s="174"/>
      <c r="E473" s="174"/>
    </row>
    <row r="474" spans="4:5" ht="15.75" hidden="1" customHeight="1">
      <c r="D474" s="174"/>
      <c r="E474" s="174"/>
    </row>
    <row r="475" spans="4:5" ht="15.75" hidden="1" customHeight="1">
      <c r="D475" s="174"/>
      <c r="E475" s="174"/>
    </row>
    <row r="476" spans="4:5" ht="15.75" hidden="1" customHeight="1">
      <c r="D476" s="174"/>
      <c r="E476" s="174"/>
    </row>
    <row r="477" spans="4:5" ht="15.75" hidden="1" customHeight="1">
      <c r="D477" s="174"/>
      <c r="E477" s="174"/>
    </row>
    <row r="478" spans="4:5" ht="15.75" hidden="1" customHeight="1">
      <c r="D478" s="174"/>
      <c r="E478" s="174"/>
    </row>
    <row r="479" spans="4:5" ht="15.75" hidden="1" customHeight="1">
      <c r="D479" s="174"/>
      <c r="E479" s="174"/>
    </row>
    <row r="480" spans="4:5" ht="15.75" hidden="1" customHeight="1">
      <c r="D480" s="174"/>
      <c r="E480" s="174"/>
    </row>
    <row r="481" spans="4:5" ht="15.75" hidden="1" customHeight="1">
      <c r="D481" s="174"/>
      <c r="E481" s="174"/>
    </row>
    <row r="482" spans="4:5" ht="15.75" hidden="1" customHeight="1">
      <c r="D482" s="174"/>
      <c r="E482" s="174"/>
    </row>
    <row r="483" spans="4:5" ht="15.75" hidden="1" customHeight="1">
      <c r="D483" s="174"/>
      <c r="E483" s="174"/>
    </row>
    <row r="484" spans="4:5" ht="15.75" hidden="1" customHeight="1">
      <c r="D484" s="174"/>
      <c r="E484" s="174"/>
    </row>
    <row r="485" spans="4:5" ht="15.75" hidden="1" customHeight="1">
      <c r="D485" s="174"/>
      <c r="E485" s="174"/>
    </row>
    <row r="486" spans="4:5" ht="15.75" hidden="1" customHeight="1">
      <c r="D486" s="174"/>
      <c r="E486" s="174"/>
    </row>
    <row r="487" spans="4:5" ht="15.75" hidden="1" customHeight="1">
      <c r="D487" s="174"/>
      <c r="E487" s="174"/>
    </row>
    <row r="488" spans="4:5" ht="15.75" hidden="1" customHeight="1">
      <c r="D488" s="174"/>
      <c r="E488" s="174"/>
    </row>
    <row r="489" spans="4:5" ht="15.75" hidden="1" customHeight="1">
      <c r="D489" s="174"/>
      <c r="E489" s="174"/>
    </row>
    <row r="490" spans="4:5" ht="15.75" hidden="1" customHeight="1">
      <c r="D490" s="174"/>
      <c r="E490" s="174"/>
    </row>
    <row r="491" spans="4:5" ht="15.75" hidden="1" customHeight="1">
      <c r="D491" s="174"/>
      <c r="E491" s="174"/>
    </row>
    <row r="492" spans="4:5" ht="15.75" hidden="1" customHeight="1">
      <c r="D492" s="174"/>
      <c r="E492" s="174"/>
    </row>
    <row r="493" spans="4:5" ht="15.75" hidden="1" customHeight="1">
      <c r="D493" s="174"/>
      <c r="E493" s="174"/>
    </row>
    <row r="494" spans="4:5" ht="15.75" hidden="1" customHeight="1">
      <c r="D494" s="174"/>
      <c r="E494" s="174"/>
    </row>
    <row r="495" spans="4:5" ht="15.75" hidden="1" customHeight="1">
      <c r="D495" s="174"/>
      <c r="E495" s="174"/>
    </row>
    <row r="496" spans="4:5" ht="15.75" hidden="1" customHeight="1">
      <c r="D496" s="174"/>
      <c r="E496" s="174"/>
    </row>
    <row r="497" spans="4:5" ht="15.75" hidden="1" customHeight="1">
      <c r="D497" s="174"/>
      <c r="E497" s="174"/>
    </row>
    <row r="498" spans="4:5" ht="15.75" hidden="1" customHeight="1">
      <c r="D498" s="174"/>
      <c r="E498" s="174"/>
    </row>
    <row r="499" spans="4:5" ht="15.75" hidden="1" customHeight="1">
      <c r="D499" s="174"/>
      <c r="E499" s="174"/>
    </row>
    <row r="500" spans="4:5" ht="15.75" hidden="1" customHeight="1">
      <c r="D500" s="174"/>
      <c r="E500" s="174"/>
    </row>
    <row r="501" spans="4:5" ht="15.75" hidden="1" customHeight="1">
      <c r="D501" s="174"/>
      <c r="E501" s="174"/>
    </row>
    <row r="502" spans="4:5" ht="15.75" hidden="1" customHeight="1">
      <c r="D502" s="174"/>
      <c r="E502" s="174"/>
    </row>
    <row r="503" spans="4:5" ht="15.75" hidden="1" customHeight="1">
      <c r="D503" s="174"/>
      <c r="E503" s="174"/>
    </row>
    <row r="504" spans="4:5" ht="15.75" hidden="1" customHeight="1">
      <c r="D504" s="174"/>
      <c r="E504" s="174"/>
    </row>
    <row r="505" spans="4:5" ht="15.75" hidden="1" customHeight="1">
      <c r="D505" s="174"/>
      <c r="E505" s="174"/>
    </row>
    <row r="506" spans="4:5" ht="15.75" hidden="1" customHeight="1">
      <c r="D506" s="174"/>
      <c r="E506" s="174"/>
    </row>
    <row r="507" spans="4:5" ht="15.75" hidden="1" customHeight="1">
      <c r="D507" s="174"/>
      <c r="E507" s="174"/>
    </row>
    <row r="508" spans="4:5" ht="15.75" hidden="1" customHeight="1">
      <c r="D508" s="174"/>
      <c r="E508" s="174"/>
    </row>
    <row r="509" spans="4:5" ht="15.75" hidden="1" customHeight="1">
      <c r="D509" s="174"/>
      <c r="E509" s="174"/>
    </row>
    <row r="510" spans="4:5" ht="15.75" hidden="1" customHeight="1">
      <c r="D510" s="174"/>
      <c r="E510" s="174"/>
    </row>
    <row r="511" spans="4:5" ht="15.75" hidden="1" customHeight="1">
      <c r="D511" s="174"/>
      <c r="E511" s="174"/>
    </row>
    <row r="512" spans="4:5" ht="15.75" hidden="1" customHeight="1">
      <c r="D512" s="174"/>
      <c r="E512" s="174"/>
    </row>
    <row r="513" spans="4:5" ht="15.75" hidden="1" customHeight="1">
      <c r="D513" s="174"/>
      <c r="E513" s="174"/>
    </row>
    <row r="514" spans="4:5" ht="15.75" hidden="1" customHeight="1">
      <c r="D514" s="174"/>
      <c r="E514" s="174"/>
    </row>
    <row r="515" spans="4:5" ht="15.75" hidden="1" customHeight="1">
      <c r="D515" s="174"/>
      <c r="E515" s="174"/>
    </row>
    <row r="516" spans="4:5" ht="15.75" hidden="1" customHeight="1">
      <c r="D516" s="174"/>
      <c r="E516" s="174"/>
    </row>
    <row r="517" spans="4:5" ht="15.75" hidden="1" customHeight="1">
      <c r="D517" s="174"/>
      <c r="E517" s="174"/>
    </row>
    <row r="518" spans="4:5" ht="15.75" hidden="1" customHeight="1">
      <c r="D518" s="174"/>
      <c r="E518" s="174"/>
    </row>
    <row r="519" spans="4:5" ht="15.75" hidden="1" customHeight="1">
      <c r="D519" s="174"/>
      <c r="E519" s="174"/>
    </row>
    <row r="520" spans="4:5" ht="15.75" hidden="1" customHeight="1">
      <c r="D520" s="174"/>
      <c r="E520" s="174"/>
    </row>
    <row r="521" spans="4:5" ht="15.75" hidden="1" customHeight="1">
      <c r="D521" s="174"/>
      <c r="E521" s="174"/>
    </row>
    <row r="522" spans="4:5" ht="15.75" hidden="1" customHeight="1">
      <c r="D522" s="174"/>
      <c r="E522" s="174"/>
    </row>
    <row r="523" spans="4:5" ht="15.75" hidden="1" customHeight="1">
      <c r="D523" s="174"/>
      <c r="E523" s="174"/>
    </row>
    <row r="524" spans="4:5" ht="15.75" hidden="1" customHeight="1">
      <c r="D524" s="174"/>
      <c r="E524" s="174"/>
    </row>
    <row r="525" spans="4:5" ht="15.75" hidden="1" customHeight="1">
      <c r="D525" s="174"/>
      <c r="E525" s="174"/>
    </row>
    <row r="526" spans="4:5" ht="15.75" hidden="1" customHeight="1">
      <c r="D526" s="174"/>
      <c r="E526" s="174"/>
    </row>
    <row r="527" spans="4:5" ht="15.75" hidden="1" customHeight="1">
      <c r="D527" s="174"/>
      <c r="E527" s="174"/>
    </row>
    <row r="528" spans="4:5" ht="15.75" hidden="1" customHeight="1">
      <c r="D528" s="174"/>
      <c r="E528" s="174"/>
    </row>
    <row r="529" spans="4:5" ht="15.75" hidden="1" customHeight="1">
      <c r="D529" s="174"/>
      <c r="E529" s="174"/>
    </row>
    <row r="530" spans="4:5" ht="15.75" hidden="1" customHeight="1">
      <c r="D530" s="174"/>
      <c r="E530" s="174"/>
    </row>
    <row r="531" spans="4:5" ht="15.75" hidden="1" customHeight="1">
      <c r="D531" s="174"/>
      <c r="E531" s="174"/>
    </row>
    <row r="532" spans="4:5" ht="15.75" hidden="1" customHeight="1">
      <c r="D532" s="174"/>
      <c r="E532" s="174"/>
    </row>
    <row r="533" spans="4:5" ht="15.75" hidden="1" customHeight="1">
      <c r="D533" s="174"/>
      <c r="E533" s="174"/>
    </row>
    <row r="534" spans="4:5" ht="15.75" hidden="1" customHeight="1">
      <c r="D534" s="174"/>
      <c r="E534" s="174"/>
    </row>
    <row r="535" spans="4:5" ht="15.75" hidden="1" customHeight="1">
      <c r="D535" s="174"/>
      <c r="E535" s="174"/>
    </row>
    <row r="536" spans="4:5" ht="15.75" hidden="1" customHeight="1">
      <c r="D536" s="174"/>
      <c r="E536" s="174"/>
    </row>
    <row r="537" spans="4:5" ht="15.75" hidden="1" customHeight="1">
      <c r="D537" s="174"/>
      <c r="E537" s="174"/>
    </row>
    <row r="538" spans="4:5" ht="15.75" hidden="1" customHeight="1">
      <c r="D538" s="174"/>
      <c r="E538" s="174"/>
    </row>
    <row r="539" spans="4:5" ht="15.75" hidden="1" customHeight="1">
      <c r="D539" s="174"/>
      <c r="E539" s="174"/>
    </row>
    <row r="540" spans="4:5" ht="15.75" hidden="1" customHeight="1">
      <c r="D540" s="174"/>
      <c r="E540" s="174"/>
    </row>
    <row r="541" spans="4:5" ht="15.75" hidden="1" customHeight="1">
      <c r="D541" s="174"/>
      <c r="E541" s="174"/>
    </row>
    <row r="542" spans="4:5" ht="15.75" hidden="1" customHeight="1">
      <c r="D542" s="174"/>
      <c r="E542" s="174"/>
    </row>
    <row r="543" spans="4:5" ht="15.75" hidden="1" customHeight="1">
      <c r="D543" s="174"/>
      <c r="E543" s="174"/>
    </row>
    <row r="544" spans="4:5" ht="15.75" hidden="1" customHeight="1">
      <c r="D544" s="174"/>
      <c r="E544" s="174"/>
    </row>
    <row r="545" spans="4:5" ht="15.75" hidden="1" customHeight="1">
      <c r="D545" s="174"/>
      <c r="E545" s="174"/>
    </row>
    <row r="546" spans="4:5" ht="15.75" hidden="1" customHeight="1">
      <c r="D546" s="174"/>
      <c r="E546" s="174"/>
    </row>
    <row r="547" spans="4:5" ht="15.75" hidden="1" customHeight="1">
      <c r="D547" s="174"/>
      <c r="E547" s="174"/>
    </row>
    <row r="548" spans="4:5" ht="15.75" hidden="1" customHeight="1">
      <c r="D548" s="174"/>
      <c r="E548" s="174"/>
    </row>
    <row r="549" spans="4:5" ht="15.75" hidden="1" customHeight="1">
      <c r="D549" s="174"/>
      <c r="E549" s="174"/>
    </row>
    <row r="550" spans="4:5" ht="15.75" hidden="1" customHeight="1">
      <c r="D550" s="174"/>
      <c r="E550" s="174"/>
    </row>
    <row r="551" spans="4:5" ht="15.75" hidden="1" customHeight="1">
      <c r="D551" s="174"/>
      <c r="E551" s="174"/>
    </row>
    <row r="552" spans="4:5" ht="15.75" hidden="1" customHeight="1">
      <c r="D552" s="174"/>
      <c r="E552" s="174"/>
    </row>
    <row r="553" spans="4:5" ht="15.75" hidden="1" customHeight="1">
      <c r="D553" s="174"/>
      <c r="E553" s="174"/>
    </row>
    <row r="554" spans="4:5" ht="15.75" hidden="1" customHeight="1">
      <c r="D554" s="174"/>
      <c r="E554" s="174"/>
    </row>
    <row r="555" spans="4:5" ht="15.75" hidden="1" customHeight="1">
      <c r="D555" s="174"/>
      <c r="E555" s="174"/>
    </row>
    <row r="556" spans="4:5" ht="15.75" hidden="1" customHeight="1">
      <c r="D556" s="174"/>
      <c r="E556" s="174"/>
    </row>
    <row r="557" spans="4:5" ht="15.75" hidden="1" customHeight="1">
      <c r="D557" s="174"/>
      <c r="E557" s="174"/>
    </row>
    <row r="558" spans="4:5" ht="15.75" hidden="1" customHeight="1">
      <c r="D558" s="174"/>
      <c r="E558" s="174"/>
    </row>
    <row r="559" spans="4:5" ht="15.75" hidden="1" customHeight="1">
      <c r="D559" s="174"/>
      <c r="E559" s="174"/>
    </row>
    <row r="560" spans="4:5" ht="15.75" hidden="1" customHeight="1">
      <c r="D560" s="174"/>
      <c r="E560" s="174"/>
    </row>
    <row r="561" spans="4:5" ht="15.75" hidden="1" customHeight="1">
      <c r="D561" s="174"/>
      <c r="E561" s="174"/>
    </row>
    <row r="562" spans="4:5" ht="15.75" hidden="1" customHeight="1">
      <c r="D562" s="174"/>
      <c r="E562" s="174"/>
    </row>
    <row r="563" spans="4:5" ht="15.75" hidden="1" customHeight="1">
      <c r="D563" s="174"/>
      <c r="E563" s="174"/>
    </row>
    <row r="564" spans="4:5" ht="15.75" hidden="1" customHeight="1">
      <c r="D564" s="174"/>
      <c r="E564" s="174"/>
    </row>
    <row r="565" spans="4:5" ht="15.75" hidden="1" customHeight="1">
      <c r="D565" s="174"/>
      <c r="E565" s="174"/>
    </row>
    <row r="566" spans="4:5" ht="15.75" hidden="1" customHeight="1">
      <c r="D566" s="174"/>
      <c r="E566" s="174"/>
    </row>
    <row r="567" spans="4:5" ht="15.75" hidden="1" customHeight="1">
      <c r="D567" s="174"/>
      <c r="E567" s="174"/>
    </row>
    <row r="568" spans="4:5" ht="15.75" hidden="1" customHeight="1">
      <c r="D568" s="174"/>
      <c r="E568" s="174"/>
    </row>
    <row r="569" spans="4:5" ht="15.75" hidden="1" customHeight="1">
      <c r="D569" s="174"/>
      <c r="E569" s="174"/>
    </row>
    <row r="570" spans="4:5" ht="15.75" hidden="1" customHeight="1">
      <c r="D570" s="174"/>
      <c r="E570" s="174"/>
    </row>
    <row r="571" spans="4:5" ht="15.75" hidden="1" customHeight="1">
      <c r="D571" s="174"/>
      <c r="E571" s="174"/>
    </row>
    <row r="572" spans="4:5" ht="15.75" hidden="1" customHeight="1">
      <c r="D572" s="174"/>
      <c r="E572" s="174"/>
    </row>
    <row r="573" spans="4:5" ht="15.75" hidden="1" customHeight="1">
      <c r="D573" s="174"/>
      <c r="E573" s="174"/>
    </row>
    <row r="574" spans="4:5" ht="15.75" hidden="1" customHeight="1">
      <c r="D574" s="174"/>
      <c r="E574" s="174"/>
    </row>
    <row r="575" spans="4:5" ht="15.75" hidden="1" customHeight="1">
      <c r="D575" s="174"/>
      <c r="E575" s="174"/>
    </row>
    <row r="576" spans="4:5" ht="15.75" hidden="1" customHeight="1">
      <c r="D576" s="174"/>
      <c r="E576" s="174"/>
    </row>
    <row r="577" spans="4:5" ht="15.75" hidden="1" customHeight="1">
      <c r="D577" s="174"/>
      <c r="E577" s="174"/>
    </row>
    <row r="578" spans="4:5" ht="15.75" hidden="1" customHeight="1">
      <c r="D578" s="174"/>
      <c r="E578" s="174"/>
    </row>
    <row r="579" spans="4:5" ht="15.75" hidden="1" customHeight="1">
      <c r="D579" s="174"/>
      <c r="E579" s="174"/>
    </row>
    <row r="580" spans="4:5" ht="15.75" hidden="1" customHeight="1">
      <c r="D580" s="174"/>
      <c r="E580" s="174"/>
    </row>
    <row r="581" spans="4:5" ht="15.75" hidden="1" customHeight="1">
      <c r="D581" s="174"/>
      <c r="E581" s="174"/>
    </row>
    <row r="582" spans="4:5" ht="15.75" hidden="1" customHeight="1">
      <c r="D582" s="174"/>
      <c r="E582" s="174"/>
    </row>
    <row r="583" spans="4:5" ht="15.75" hidden="1" customHeight="1">
      <c r="D583" s="174"/>
      <c r="E583" s="174"/>
    </row>
    <row r="584" spans="4:5" ht="15.75" hidden="1" customHeight="1">
      <c r="D584" s="174"/>
      <c r="E584" s="174"/>
    </row>
    <row r="585" spans="4:5" ht="15.75" hidden="1" customHeight="1">
      <c r="D585" s="174"/>
      <c r="E585" s="174"/>
    </row>
    <row r="586" spans="4:5" ht="15.75" hidden="1" customHeight="1">
      <c r="D586" s="174"/>
      <c r="E586" s="174"/>
    </row>
    <row r="587" spans="4:5" ht="15.75" hidden="1" customHeight="1">
      <c r="D587" s="174"/>
      <c r="E587" s="174"/>
    </row>
    <row r="588" spans="4:5" ht="15.75" hidden="1" customHeight="1">
      <c r="D588" s="174"/>
      <c r="E588" s="174"/>
    </row>
    <row r="589" spans="4:5" ht="15.75" hidden="1" customHeight="1">
      <c r="D589" s="174"/>
      <c r="E589" s="174"/>
    </row>
    <row r="590" spans="4:5" ht="15.75" hidden="1" customHeight="1">
      <c r="D590" s="174"/>
      <c r="E590" s="174"/>
    </row>
    <row r="591" spans="4:5" ht="15.75" hidden="1" customHeight="1">
      <c r="D591" s="174"/>
      <c r="E591" s="174"/>
    </row>
    <row r="592" spans="4:5" ht="15.75" hidden="1" customHeight="1">
      <c r="D592" s="174"/>
      <c r="E592" s="174"/>
    </row>
    <row r="593" spans="4:5" ht="15.75" hidden="1" customHeight="1">
      <c r="D593" s="174"/>
      <c r="E593" s="174"/>
    </row>
    <row r="594" spans="4:5" ht="15.75" hidden="1" customHeight="1">
      <c r="D594" s="174"/>
      <c r="E594" s="174"/>
    </row>
    <row r="595" spans="4:5" ht="15.75" hidden="1" customHeight="1">
      <c r="D595" s="174"/>
      <c r="E595" s="174"/>
    </row>
    <row r="596" spans="4:5" ht="15.75" hidden="1" customHeight="1">
      <c r="D596" s="174"/>
      <c r="E596" s="174"/>
    </row>
    <row r="597" spans="4:5" ht="15.75" hidden="1" customHeight="1">
      <c r="D597" s="174"/>
      <c r="E597" s="174"/>
    </row>
    <row r="598" spans="4:5" ht="15.75" hidden="1" customHeight="1">
      <c r="D598" s="174"/>
      <c r="E598" s="174"/>
    </row>
    <row r="599" spans="4:5" ht="15.75" hidden="1" customHeight="1">
      <c r="D599" s="174"/>
      <c r="E599" s="174"/>
    </row>
    <row r="600" spans="4:5" ht="15.75" hidden="1" customHeight="1">
      <c r="D600" s="174"/>
      <c r="E600" s="174"/>
    </row>
    <row r="601" spans="4:5" ht="15.75" hidden="1" customHeight="1">
      <c r="D601" s="174"/>
      <c r="E601" s="174"/>
    </row>
    <row r="602" spans="4:5" ht="15.75" hidden="1" customHeight="1">
      <c r="D602" s="174"/>
      <c r="E602" s="174"/>
    </row>
    <row r="603" spans="4:5" ht="15.75" hidden="1" customHeight="1">
      <c r="D603" s="174"/>
      <c r="E603" s="174"/>
    </row>
    <row r="604" spans="4:5" ht="15.75" hidden="1" customHeight="1">
      <c r="D604" s="174"/>
      <c r="E604" s="174"/>
    </row>
    <row r="605" spans="4:5" ht="15.75" hidden="1" customHeight="1">
      <c r="D605" s="174"/>
      <c r="E605" s="174"/>
    </row>
    <row r="606" spans="4:5" ht="15.75" hidden="1" customHeight="1">
      <c r="D606" s="174"/>
      <c r="E606" s="174"/>
    </row>
    <row r="607" spans="4:5" ht="15.75" hidden="1" customHeight="1">
      <c r="D607" s="174"/>
      <c r="E607" s="174"/>
    </row>
    <row r="608" spans="4:5" ht="15.75" hidden="1" customHeight="1">
      <c r="D608" s="174"/>
      <c r="E608" s="174"/>
    </row>
    <row r="609" spans="4:5" ht="15.75" hidden="1" customHeight="1">
      <c r="D609" s="174"/>
      <c r="E609" s="174"/>
    </row>
    <row r="610" spans="4:5" ht="15.75" hidden="1" customHeight="1">
      <c r="D610" s="174"/>
      <c r="E610" s="174"/>
    </row>
    <row r="611" spans="4:5" ht="15.75" hidden="1" customHeight="1">
      <c r="D611" s="174"/>
      <c r="E611" s="174"/>
    </row>
    <row r="612" spans="4:5" ht="15.75" hidden="1" customHeight="1">
      <c r="D612" s="174"/>
      <c r="E612" s="174"/>
    </row>
    <row r="613" spans="4:5" ht="15.75" hidden="1" customHeight="1">
      <c r="D613" s="174"/>
      <c r="E613" s="174"/>
    </row>
    <row r="614" spans="4:5" ht="15.75" hidden="1" customHeight="1">
      <c r="D614" s="174"/>
      <c r="E614" s="174"/>
    </row>
    <row r="615" spans="4:5" ht="15.75" hidden="1" customHeight="1">
      <c r="D615" s="174"/>
      <c r="E615" s="174"/>
    </row>
    <row r="616" spans="4:5" ht="15.75" hidden="1" customHeight="1">
      <c r="D616" s="174"/>
      <c r="E616" s="174"/>
    </row>
    <row r="617" spans="4:5" ht="15.75" hidden="1" customHeight="1">
      <c r="D617" s="174"/>
      <c r="E617" s="174"/>
    </row>
    <row r="618" spans="4:5" ht="15.75" hidden="1" customHeight="1">
      <c r="D618" s="174"/>
      <c r="E618" s="174"/>
    </row>
    <row r="619" spans="4:5" ht="15.75" hidden="1" customHeight="1">
      <c r="D619" s="174"/>
      <c r="E619" s="174"/>
    </row>
    <row r="620" spans="4:5" ht="15.75" hidden="1" customHeight="1">
      <c r="D620" s="174"/>
      <c r="E620" s="174"/>
    </row>
    <row r="621" spans="4:5" ht="15.75" hidden="1" customHeight="1">
      <c r="D621" s="174"/>
      <c r="E621" s="174"/>
    </row>
    <row r="622" spans="4:5" ht="15.75" hidden="1" customHeight="1">
      <c r="D622" s="174"/>
      <c r="E622" s="174"/>
    </row>
    <row r="623" spans="4:5" ht="15.75" hidden="1" customHeight="1">
      <c r="D623" s="174"/>
      <c r="E623" s="174"/>
    </row>
    <row r="624" spans="4:5" ht="15.75" hidden="1" customHeight="1">
      <c r="D624" s="174"/>
      <c r="E624" s="174"/>
    </row>
    <row r="625" spans="4:5" ht="15.75" hidden="1" customHeight="1">
      <c r="D625" s="174"/>
      <c r="E625" s="174"/>
    </row>
    <row r="626" spans="4:5" ht="15.75" hidden="1" customHeight="1">
      <c r="D626" s="174"/>
      <c r="E626" s="174"/>
    </row>
    <row r="627" spans="4:5" ht="15.75" hidden="1" customHeight="1">
      <c r="D627" s="174"/>
      <c r="E627" s="174"/>
    </row>
    <row r="628" spans="4:5" ht="15.75" hidden="1" customHeight="1">
      <c r="D628" s="174"/>
      <c r="E628" s="174"/>
    </row>
    <row r="629" spans="4:5" ht="15.75" hidden="1" customHeight="1">
      <c r="D629" s="174"/>
      <c r="E629" s="174"/>
    </row>
    <row r="630" spans="4:5" ht="15.75" hidden="1" customHeight="1">
      <c r="D630" s="174"/>
      <c r="E630" s="174"/>
    </row>
    <row r="631" spans="4:5" ht="15.75" hidden="1" customHeight="1">
      <c r="D631" s="174"/>
      <c r="E631" s="174"/>
    </row>
    <row r="632" spans="4:5" ht="15.75" hidden="1" customHeight="1">
      <c r="D632" s="174"/>
      <c r="E632" s="174"/>
    </row>
    <row r="633" spans="4:5" ht="15.75" hidden="1" customHeight="1">
      <c r="D633" s="174"/>
      <c r="E633" s="174"/>
    </row>
    <row r="634" spans="4:5" ht="15.75" hidden="1" customHeight="1">
      <c r="D634" s="174"/>
      <c r="E634" s="174"/>
    </row>
    <row r="635" spans="4:5" ht="15.75" hidden="1" customHeight="1">
      <c r="D635" s="174"/>
      <c r="E635" s="174"/>
    </row>
    <row r="636" spans="4:5" ht="15.75" hidden="1" customHeight="1">
      <c r="D636" s="174"/>
      <c r="E636" s="174"/>
    </row>
    <row r="637" spans="4:5" ht="15.75" hidden="1" customHeight="1">
      <c r="D637" s="174"/>
      <c r="E637" s="174"/>
    </row>
    <row r="638" spans="4:5" ht="15.75" hidden="1" customHeight="1">
      <c r="D638" s="174"/>
      <c r="E638" s="174"/>
    </row>
    <row r="639" spans="4:5" ht="15.75" hidden="1" customHeight="1">
      <c r="D639" s="174"/>
      <c r="E639" s="174"/>
    </row>
    <row r="640" spans="4:5" ht="15.75" hidden="1" customHeight="1">
      <c r="D640" s="174"/>
      <c r="E640" s="174"/>
    </row>
    <row r="641" spans="4:5" ht="15.75" hidden="1" customHeight="1">
      <c r="D641" s="174"/>
      <c r="E641" s="174"/>
    </row>
    <row r="642" spans="4:5" ht="15.75" hidden="1" customHeight="1">
      <c r="D642" s="174"/>
      <c r="E642" s="174"/>
    </row>
    <row r="643" spans="4:5" ht="15.75" hidden="1" customHeight="1">
      <c r="D643" s="174"/>
      <c r="E643" s="174"/>
    </row>
    <row r="644" spans="4:5" ht="15.75" hidden="1" customHeight="1">
      <c r="D644" s="174"/>
      <c r="E644" s="174"/>
    </row>
    <row r="645" spans="4:5" ht="15.75" hidden="1" customHeight="1">
      <c r="D645" s="174"/>
      <c r="E645" s="174"/>
    </row>
    <row r="646" spans="4:5" ht="15.75" hidden="1" customHeight="1">
      <c r="D646" s="174"/>
      <c r="E646" s="174"/>
    </row>
    <row r="647" spans="4:5" ht="15.75" hidden="1" customHeight="1">
      <c r="D647" s="174"/>
      <c r="E647" s="174"/>
    </row>
    <row r="648" spans="4:5" ht="15.75" hidden="1" customHeight="1">
      <c r="D648" s="174"/>
      <c r="E648" s="174"/>
    </row>
    <row r="649" spans="4:5" ht="15.75" hidden="1" customHeight="1">
      <c r="D649" s="174"/>
      <c r="E649" s="174"/>
    </row>
    <row r="650" spans="4:5" ht="15.75" hidden="1" customHeight="1">
      <c r="D650" s="174"/>
      <c r="E650" s="174"/>
    </row>
    <row r="651" spans="4:5" ht="15.75" hidden="1" customHeight="1">
      <c r="D651" s="174"/>
      <c r="E651" s="174"/>
    </row>
    <row r="652" spans="4:5" ht="15.75" hidden="1" customHeight="1">
      <c r="D652" s="174"/>
      <c r="E652" s="174"/>
    </row>
    <row r="653" spans="4:5" ht="15.75" hidden="1" customHeight="1">
      <c r="D653" s="174"/>
      <c r="E653" s="174"/>
    </row>
    <row r="654" spans="4:5" ht="15.75" hidden="1" customHeight="1">
      <c r="D654" s="174"/>
      <c r="E654" s="174"/>
    </row>
    <row r="655" spans="4:5" ht="15.75" hidden="1" customHeight="1">
      <c r="D655" s="174"/>
      <c r="E655" s="174"/>
    </row>
    <row r="656" spans="4:5" ht="15.75" hidden="1" customHeight="1">
      <c r="D656" s="174"/>
      <c r="E656" s="174"/>
    </row>
    <row r="657" spans="4:5" ht="15.75" hidden="1" customHeight="1">
      <c r="D657" s="174"/>
      <c r="E657" s="174"/>
    </row>
    <row r="658" spans="4:5" ht="15.75" hidden="1" customHeight="1">
      <c r="D658" s="174"/>
      <c r="E658" s="174"/>
    </row>
    <row r="659" spans="4:5" ht="15.75" hidden="1" customHeight="1">
      <c r="D659" s="174"/>
      <c r="E659" s="174"/>
    </row>
    <row r="660" spans="4:5" ht="15.75" hidden="1" customHeight="1">
      <c r="D660" s="174"/>
      <c r="E660" s="174"/>
    </row>
    <row r="661" spans="4:5" ht="15.75" hidden="1" customHeight="1">
      <c r="D661" s="174"/>
      <c r="E661" s="174"/>
    </row>
    <row r="662" spans="4:5" ht="15.75" hidden="1" customHeight="1">
      <c r="D662" s="174"/>
      <c r="E662" s="174"/>
    </row>
    <row r="663" spans="4:5" ht="15.75" hidden="1" customHeight="1">
      <c r="D663" s="174"/>
      <c r="E663" s="174"/>
    </row>
    <row r="664" spans="4:5" ht="15.75" hidden="1" customHeight="1">
      <c r="D664" s="174"/>
      <c r="E664" s="174"/>
    </row>
    <row r="665" spans="4:5" ht="15.75" hidden="1" customHeight="1">
      <c r="D665" s="174"/>
      <c r="E665" s="174"/>
    </row>
    <row r="666" spans="4:5" ht="15.75" hidden="1" customHeight="1">
      <c r="D666" s="174"/>
      <c r="E666" s="174"/>
    </row>
    <row r="667" spans="4:5" ht="15.75" hidden="1" customHeight="1">
      <c r="D667" s="174"/>
      <c r="E667" s="174"/>
    </row>
    <row r="668" spans="4:5" ht="15.75" hidden="1" customHeight="1">
      <c r="D668" s="174"/>
      <c r="E668" s="174"/>
    </row>
    <row r="669" spans="4:5" ht="15.75" hidden="1" customHeight="1">
      <c r="D669" s="174"/>
      <c r="E669" s="174"/>
    </row>
    <row r="670" spans="4:5" ht="15.75" hidden="1" customHeight="1">
      <c r="D670" s="174"/>
      <c r="E670" s="174"/>
    </row>
    <row r="671" spans="4:5" ht="15.75" hidden="1" customHeight="1">
      <c r="D671" s="174"/>
      <c r="E671" s="174"/>
    </row>
    <row r="672" spans="4:5" ht="15.75" hidden="1" customHeight="1">
      <c r="D672" s="174"/>
      <c r="E672" s="174"/>
    </row>
    <row r="673" spans="4:5" ht="15.75" hidden="1" customHeight="1">
      <c r="D673" s="174"/>
      <c r="E673" s="174"/>
    </row>
    <row r="674" spans="4:5" ht="15.75" hidden="1" customHeight="1">
      <c r="D674" s="174"/>
      <c r="E674" s="174"/>
    </row>
    <row r="675" spans="4:5" ht="15.75" hidden="1" customHeight="1">
      <c r="D675" s="174"/>
      <c r="E675" s="174"/>
    </row>
    <row r="676" spans="4:5" ht="15.75" hidden="1" customHeight="1">
      <c r="D676" s="174"/>
      <c r="E676" s="174"/>
    </row>
    <row r="677" spans="4:5" ht="15.75" hidden="1" customHeight="1">
      <c r="D677" s="174"/>
      <c r="E677" s="174"/>
    </row>
    <row r="678" spans="4:5" ht="15.75" hidden="1" customHeight="1">
      <c r="D678" s="174"/>
      <c r="E678" s="174"/>
    </row>
    <row r="679" spans="4:5" ht="15.75" hidden="1" customHeight="1">
      <c r="D679" s="174"/>
      <c r="E679" s="174"/>
    </row>
    <row r="680" spans="4:5" ht="15.75" hidden="1" customHeight="1">
      <c r="D680" s="174"/>
      <c r="E680" s="174"/>
    </row>
    <row r="681" spans="4:5" ht="15.75" hidden="1" customHeight="1">
      <c r="D681" s="174"/>
      <c r="E681" s="174"/>
    </row>
    <row r="682" spans="4:5" ht="15.75" hidden="1" customHeight="1">
      <c r="D682" s="174"/>
      <c r="E682" s="174"/>
    </row>
    <row r="683" spans="4:5" ht="15.75" hidden="1" customHeight="1">
      <c r="D683" s="174"/>
      <c r="E683" s="174"/>
    </row>
    <row r="684" spans="4:5" ht="15.75" hidden="1" customHeight="1">
      <c r="D684" s="174"/>
      <c r="E684" s="174"/>
    </row>
    <row r="685" spans="4:5" ht="15.75" hidden="1" customHeight="1">
      <c r="D685" s="174"/>
      <c r="E685" s="174"/>
    </row>
    <row r="686" spans="4:5" ht="15.75" hidden="1" customHeight="1">
      <c r="D686" s="174"/>
      <c r="E686" s="174"/>
    </row>
    <row r="687" spans="4:5" ht="15.75" hidden="1" customHeight="1">
      <c r="D687" s="174"/>
      <c r="E687" s="174"/>
    </row>
    <row r="688" spans="4:5" ht="15.75" hidden="1" customHeight="1">
      <c r="D688" s="174"/>
      <c r="E688" s="174"/>
    </row>
    <row r="689" spans="4:5" ht="15.75" hidden="1" customHeight="1">
      <c r="D689" s="174"/>
      <c r="E689" s="174"/>
    </row>
    <row r="690" spans="4:5" ht="15.75" hidden="1" customHeight="1">
      <c r="D690" s="174"/>
      <c r="E690" s="174"/>
    </row>
    <row r="691" spans="4:5" ht="15.75" hidden="1" customHeight="1">
      <c r="D691" s="174"/>
      <c r="E691" s="174"/>
    </row>
    <row r="692" spans="4:5" ht="15.75" hidden="1" customHeight="1">
      <c r="D692" s="174"/>
      <c r="E692" s="174"/>
    </row>
    <row r="693" spans="4:5" ht="15.75" hidden="1" customHeight="1">
      <c r="D693" s="174"/>
      <c r="E693" s="174"/>
    </row>
    <row r="694" spans="4:5" ht="15.75" hidden="1" customHeight="1">
      <c r="D694" s="174"/>
      <c r="E694" s="174"/>
    </row>
    <row r="695" spans="4:5" ht="15.75" hidden="1" customHeight="1">
      <c r="D695" s="174"/>
      <c r="E695" s="174"/>
    </row>
    <row r="696" spans="4:5" ht="15.75" hidden="1" customHeight="1">
      <c r="D696" s="174"/>
      <c r="E696" s="174"/>
    </row>
    <row r="697" spans="4:5" ht="15.75" hidden="1" customHeight="1">
      <c r="D697" s="174"/>
      <c r="E697" s="174"/>
    </row>
    <row r="698" spans="4:5" ht="15.75" hidden="1" customHeight="1">
      <c r="D698" s="174"/>
      <c r="E698" s="174"/>
    </row>
    <row r="699" spans="4:5" ht="15.75" hidden="1" customHeight="1">
      <c r="D699" s="174"/>
      <c r="E699" s="174"/>
    </row>
    <row r="700" spans="4:5" ht="15.75" hidden="1" customHeight="1">
      <c r="D700" s="174"/>
      <c r="E700" s="174"/>
    </row>
    <row r="701" spans="4:5" ht="15.75" hidden="1" customHeight="1">
      <c r="D701" s="174"/>
      <c r="E701" s="174"/>
    </row>
    <row r="702" spans="4:5" ht="15.75" hidden="1" customHeight="1">
      <c r="D702" s="174"/>
      <c r="E702" s="174"/>
    </row>
    <row r="703" spans="4:5" ht="15.75" hidden="1" customHeight="1">
      <c r="D703" s="174"/>
      <c r="E703" s="174"/>
    </row>
    <row r="704" spans="4:5" ht="15.75" hidden="1" customHeight="1">
      <c r="D704" s="174"/>
      <c r="E704" s="174"/>
    </row>
    <row r="705" spans="4:5" ht="15.75" hidden="1" customHeight="1">
      <c r="D705" s="174"/>
      <c r="E705" s="174"/>
    </row>
    <row r="706" spans="4:5" ht="15.75" hidden="1" customHeight="1">
      <c r="D706" s="174"/>
      <c r="E706" s="174"/>
    </row>
    <row r="707" spans="4:5" ht="15.75" hidden="1" customHeight="1">
      <c r="D707" s="174"/>
      <c r="E707" s="174"/>
    </row>
    <row r="708" spans="4:5" ht="15.75" hidden="1" customHeight="1">
      <c r="D708" s="174"/>
      <c r="E708" s="174"/>
    </row>
    <row r="709" spans="4:5" ht="15.75" hidden="1" customHeight="1">
      <c r="D709" s="174"/>
      <c r="E709" s="174"/>
    </row>
    <row r="710" spans="4:5" ht="15.75" hidden="1" customHeight="1">
      <c r="D710" s="174"/>
      <c r="E710" s="174"/>
    </row>
    <row r="711" spans="4:5" ht="15.75" hidden="1" customHeight="1">
      <c r="D711" s="174"/>
      <c r="E711" s="174"/>
    </row>
    <row r="712" spans="4:5" ht="15.75" hidden="1" customHeight="1">
      <c r="D712" s="174"/>
      <c r="E712" s="174"/>
    </row>
    <row r="713" spans="4:5" ht="15.75" hidden="1" customHeight="1">
      <c r="D713" s="174"/>
      <c r="E713" s="174"/>
    </row>
    <row r="714" spans="4:5" ht="15.75" hidden="1" customHeight="1">
      <c r="D714" s="174"/>
      <c r="E714" s="174"/>
    </row>
    <row r="715" spans="4:5" ht="15.75" hidden="1" customHeight="1">
      <c r="D715" s="174"/>
      <c r="E715" s="174"/>
    </row>
    <row r="716" spans="4:5" ht="15.75" hidden="1" customHeight="1">
      <c r="D716" s="174"/>
      <c r="E716" s="174"/>
    </row>
    <row r="717" spans="4:5" ht="15.75" hidden="1" customHeight="1">
      <c r="D717" s="174"/>
      <c r="E717" s="174"/>
    </row>
    <row r="718" spans="4:5" ht="15.75" hidden="1" customHeight="1">
      <c r="D718" s="174"/>
      <c r="E718" s="174"/>
    </row>
    <row r="719" spans="4:5" ht="15.75" hidden="1" customHeight="1">
      <c r="D719" s="174"/>
      <c r="E719" s="174"/>
    </row>
    <row r="720" spans="4:5" ht="15.75" hidden="1" customHeight="1">
      <c r="D720" s="174"/>
      <c r="E720" s="174"/>
    </row>
    <row r="721" spans="4:5" ht="15.75" hidden="1" customHeight="1">
      <c r="D721" s="174"/>
      <c r="E721" s="174"/>
    </row>
    <row r="722" spans="4:5" ht="15.75" hidden="1" customHeight="1">
      <c r="D722" s="174"/>
      <c r="E722" s="174"/>
    </row>
    <row r="723" spans="4:5" ht="15.75" hidden="1" customHeight="1">
      <c r="D723" s="174"/>
      <c r="E723" s="174"/>
    </row>
    <row r="724" spans="4:5" ht="15.75" hidden="1" customHeight="1">
      <c r="D724" s="174"/>
      <c r="E724" s="174"/>
    </row>
    <row r="725" spans="4:5" ht="15.75" hidden="1" customHeight="1">
      <c r="D725" s="174"/>
      <c r="E725" s="174"/>
    </row>
    <row r="726" spans="4:5" ht="15.75" hidden="1" customHeight="1">
      <c r="D726" s="174"/>
      <c r="E726" s="174"/>
    </row>
    <row r="727" spans="4:5" ht="15.75" hidden="1" customHeight="1">
      <c r="D727" s="174"/>
      <c r="E727" s="174"/>
    </row>
    <row r="728" spans="4:5" ht="15.75" hidden="1" customHeight="1">
      <c r="D728" s="174"/>
      <c r="E728" s="174"/>
    </row>
    <row r="729" spans="4:5" ht="15.75" hidden="1" customHeight="1">
      <c r="D729" s="174"/>
      <c r="E729" s="174"/>
    </row>
    <row r="730" spans="4:5" ht="15.75" hidden="1" customHeight="1">
      <c r="D730" s="174"/>
      <c r="E730" s="174"/>
    </row>
    <row r="731" spans="4:5" ht="15.75" hidden="1" customHeight="1">
      <c r="D731" s="174"/>
      <c r="E731" s="174"/>
    </row>
    <row r="732" spans="4:5" ht="15.75" hidden="1" customHeight="1">
      <c r="D732" s="174"/>
      <c r="E732" s="174"/>
    </row>
    <row r="733" spans="4:5" ht="15.75" hidden="1" customHeight="1">
      <c r="D733" s="174"/>
      <c r="E733" s="174"/>
    </row>
    <row r="734" spans="4:5" ht="15.75" hidden="1" customHeight="1">
      <c r="D734" s="174"/>
      <c r="E734" s="174"/>
    </row>
    <row r="735" spans="4:5" ht="15.75" hidden="1" customHeight="1">
      <c r="D735" s="174"/>
      <c r="E735" s="174"/>
    </row>
    <row r="736" spans="4:5" ht="15.75" hidden="1" customHeight="1">
      <c r="D736" s="174"/>
      <c r="E736" s="174"/>
    </row>
    <row r="737" spans="4:5" ht="15.75" hidden="1" customHeight="1">
      <c r="D737" s="174"/>
      <c r="E737" s="174"/>
    </row>
    <row r="738" spans="4:5" ht="15.75" hidden="1" customHeight="1">
      <c r="D738" s="174"/>
      <c r="E738" s="174"/>
    </row>
    <row r="739" spans="4:5" ht="15.75" hidden="1" customHeight="1">
      <c r="D739" s="174"/>
      <c r="E739" s="174"/>
    </row>
    <row r="740" spans="4:5" ht="15.75" hidden="1" customHeight="1">
      <c r="D740" s="174"/>
      <c r="E740" s="174"/>
    </row>
    <row r="741" spans="4:5" ht="15.75" hidden="1" customHeight="1">
      <c r="D741" s="174"/>
      <c r="E741" s="174"/>
    </row>
    <row r="742" spans="4:5" ht="15.75" hidden="1" customHeight="1">
      <c r="D742" s="174"/>
      <c r="E742" s="174"/>
    </row>
    <row r="743" spans="4:5" ht="15.75" hidden="1" customHeight="1">
      <c r="D743" s="174"/>
      <c r="E743" s="174"/>
    </row>
    <row r="744" spans="4:5" ht="15.75" hidden="1" customHeight="1">
      <c r="D744" s="174"/>
      <c r="E744" s="174"/>
    </row>
    <row r="745" spans="4:5" ht="15.75" hidden="1" customHeight="1">
      <c r="D745" s="174"/>
      <c r="E745" s="174"/>
    </row>
    <row r="746" spans="4:5" ht="15.75" hidden="1" customHeight="1">
      <c r="D746" s="174"/>
      <c r="E746" s="174"/>
    </row>
    <row r="747" spans="4:5" ht="15.75" hidden="1" customHeight="1">
      <c r="D747" s="174"/>
      <c r="E747" s="174"/>
    </row>
    <row r="748" spans="4:5" ht="15.75" hidden="1" customHeight="1">
      <c r="D748" s="174"/>
      <c r="E748" s="174"/>
    </row>
    <row r="749" spans="4:5" ht="15.75" hidden="1" customHeight="1">
      <c r="D749" s="174"/>
      <c r="E749" s="174"/>
    </row>
    <row r="750" spans="4:5" ht="15.75" hidden="1" customHeight="1">
      <c r="D750" s="174"/>
      <c r="E750" s="174"/>
    </row>
    <row r="751" spans="4:5" ht="15.75" hidden="1" customHeight="1">
      <c r="D751" s="174"/>
      <c r="E751" s="174"/>
    </row>
    <row r="752" spans="4:5" ht="15.75" hidden="1" customHeight="1">
      <c r="D752" s="174"/>
      <c r="E752" s="174"/>
    </row>
    <row r="753" spans="4:5" ht="15.75" hidden="1" customHeight="1">
      <c r="D753" s="174"/>
      <c r="E753" s="174"/>
    </row>
    <row r="754" spans="4:5" ht="15.75" hidden="1" customHeight="1">
      <c r="D754" s="174"/>
      <c r="E754" s="174"/>
    </row>
    <row r="755" spans="4:5" ht="15.75" hidden="1" customHeight="1">
      <c r="D755" s="174"/>
      <c r="E755" s="174"/>
    </row>
    <row r="756" spans="4:5" ht="15.75" hidden="1" customHeight="1">
      <c r="D756" s="174"/>
      <c r="E756" s="174"/>
    </row>
    <row r="757" spans="4:5" ht="15.75" hidden="1" customHeight="1">
      <c r="D757" s="174"/>
      <c r="E757" s="174"/>
    </row>
    <row r="758" spans="4:5" ht="15.75" hidden="1" customHeight="1">
      <c r="D758" s="174"/>
      <c r="E758" s="174"/>
    </row>
    <row r="759" spans="4:5" ht="15.75" hidden="1" customHeight="1">
      <c r="D759" s="174"/>
      <c r="E759" s="174"/>
    </row>
    <row r="760" spans="4:5" ht="15.75" hidden="1" customHeight="1">
      <c r="D760" s="174"/>
      <c r="E760" s="174"/>
    </row>
    <row r="761" spans="4:5" ht="15.75" hidden="1" customHeight="1">
      <c r="D761" s="174"/>
      <c r="E761" s="174"/>
    </row>
    <row r="762" spans="4:5" ht="15.75" hidden="1" customHeight="1">
      <c r="D762" s="174"/>
      <c r="E762" s="174"/>
    </row>
    <row r="763" spans="4:5" ht="15.75" hidden="1" customHeight="1">
      <c r="D763" s="174"/>
      <c r="E763" s="174"/>
    </row>
    <row r="764" spans="4:5" ht="15.75" hidden="1" customHeight="1">
      <c r="D764" s="174"/>
      <c r="E764" s="174"/>
    </row>
    <row r="765" spans="4:5" ht="15.75" hidden="1" customHeight="1">
      <c r="D765" s="174"/>
      <c r="E765" s="174"/>
    </row>
    <row r="766" spans="4:5" ht="15.75" hidden="1" customHeight="1">
      <c r="D766" s="174"/>
      <c r="E766" s="174"/>
    </row>
    <row r="767" spans="4:5" ht="15.75" hidden="1" customHeight="1">
      <c r="D767" s="174"/>
      <c r="E767" s="174"/>
    </row>
    <row r="768" spans="4:5" ht="15.75" hidden="1" customHeight="1">
      <c r="D768" s="174"/>
      <c r="E768" s="174"/>
    </row>
    <row r="769" spans="4:5" ht="15.75" hidden="1" customHeight="1">
      <c r="D769" s="174"/>
      <c r="E769" s="174"/>
    </row>
    <row r="770" spans="4:5" ht="15.75" hidden="1" customHeight="1">
      <c r="D770" s="174"/>
      <c r="E770" s="174"/>
    </row>
    <row r="771" spans="4:5" ht="15.75" hidden="1" customHeight="1">
      <c r="D771" s="174"/>
      <c r="E771" s="174"/>
    </row>
    <row r="772" spans="4:5" ht="15.75" hidden="1" customHeight="1">
      <c r="D772" s="174"/>
      <c r="E772" s="174"/>
    </row>
    <row r="773" spans="4:5" ht="15.75" hidden="1" customHeight="1">
      <c r="D773" s="174"/>
      <c r="E773" s="174"/>
    </row>
    <row r="774" spans="4:5" ht="15.75" hidden="1" customHeight="1">
      <c r="D774" s="174"/>
      <c r="E774" s="174"/>
    </row>
    <row r="775" spans="4:5" ht="15.75" hidden="1" customHeight="1">
      <c r="D775" s="174"/>
      <c r="E775" s="174"/>
    </row>
    <row r="776" spans="4:5" ht="15.75" hidden="1" customHeight="1">
      <c r="D776" s="174"/>
      <c r="E776" s="174"/>
    </row>
    <row r="777" spans="4:5" ht="15.75" hidden="1" customHeight="1">
      <c r="D777" s="174"/>
      <c r="E777" s="174"/>
    </row>
    <row r="778" spans="4:5" ht="15.75" hidden="1" customHeight="1">
      <c r="D778" s="174"/>
      <c r="E778" s="174"/>
    </row>
    <row r="779" spans="4:5" ht="15.75" hidden="1" customHeight="1">
      <c r="D779" s="174"/>
      <c r="E779" s="174"/>
    </row>
    <row r="780" spans="4:5" ht="15.75" hidden="1" customHeight="1">
      <c r="D780" s="174"/>
      <c r="E780" s="174"/>
    </row>
    <row r="781" spans="4:5" ht="15.75" hidden="1" customHeight="1">
      <c r="D781" s="174"/>
      <c r="E781" s="174"/>
    </row>
    <row r="782" spans="4:5" ht="15.75" hidden="1" customHeight="1">
      <c r="D782" s="174"/>
      <c r="E782" s="174"/>
    </row>
    <row r="783" spans="4:5" ht="15.75" hidden="1" customHeight="1">
      <c r="D783" s="174"/>
      <c r="E783" s="174"/>
    </row>
    <row r="784" spans="4:5" ht="15.75" hidden="1" customHeight="1">
      <c r="D784" s="174"/>
      <c r="E784" s="174"/>
    </row>
    <row r="785" spans="4:5" ht="15.75" hidden="1" customHeight="1">
      <c r="D785" s="174"/>
      <c r="E785" s="174"/>
    </row>
    <row r="786" spans="4:5" ht="15.75" hidden="1" customHeight="1">
      <c r="D786" s="174"/>
      <c r="E786" s="174"/>
    </row>
    <row r="787" spans="4:5" ht="15.75" hidden="1" customHeight="1">
      <c r="D787" s="174"/>
      <c r="E787" s="174"/>
    </row>
    <row r="788" spans="4:5" ht="15.75" hidden="1" customHeight="1">
      <c r="D788" s="174"/>
      <c r="E788" s="174"/>
    </row>
    <row r="789" spans="4:5" ht="15.75" hidden="1" customHeight="1">
      <c r="D789" s="174"/>
      <c r="E789" s="174"/>
    </row>
    <row r="790" spans="4:5" ht="15.75" hidden="1" customHeight="1">
      <c r="D790" s="174"/>
      <c r="E790" s="174"/>
    </row>
    <row r="791" spans="4:5" ht="15.75" hidden="1" customHeight="1">
      <c r="D791" s="174"/>
      <c r="E791" s="174"/>
    </row>
    <row r="792" spans="4:5" ht="15.75" hidden="1" customHeight="1">
      <c r="D792" s="174"/>
      <c r="E792" s="174"/>
    </row>
    <row r="793" spans="4:5" ht="15.75" hidden="1" customHeight="1">
      <c r="D793" s="174"/>
      <c r="E793" s="174"/>
    </row>
    <row r="794" spans="4:5" ht="15.75" hidden="1" customHeight="1">
      <c r="D794" s="174"/>
      <c r="E794" s="174"/>
    </row>
    <row r="795" spans="4:5" ht="15.75" hidden="1" customHeight="1">
      <c r="D795" s="174"/>
      <c r="E795" s="174"/>
    </row>
    <row r="796" spans="4:5" ht="15.75" hidden="1" customHeight="1">
      <c r="D796" s="174"/>
      <c r="E796" s="174"/>
    </row>
    <row r="797" spans="4:5" ht="15.75" hidden="1" customHeight="1">
      <c r="D797" s="174"/>
      <c r="E797" s="174"/>
    </row>
    <row r="798" spans="4:5" ht="15.75" hidden="1" customHeight="1">
      <c r="D798" s="174"/>
      <c r="E798" s="174"/>
    </row>
    <row r="799" spans="4:5" ht="15.75" hidden="1" customHeight="1">
      <c r="D799" s="174"/>
      <c r="E799" s="174"/>
    </row>
    <row r="800" spans="4:5" ht="15.75" hidden="1" customHeight="1">
      <c r="D800" s="174"/>
      <c r="E800" s="174"/>
    </row>
    <row r="801" spans="4:5" ht="15.75" hidden="1" customHeight="1">
      <c r="D801" s="174"/>
      <c r="E801" s="174"/>
    </row>
    <row r="802" spans="4:5" ht="15.75" hidden="1" customHeight="1">
      <c r="D802" s="174"/>
      <c r="E802" s="174"/>
    </row>
    <row r="803" spans="4:5" ht="15.75" hidden="1" customHeight="1">
      <c r="D803" s="174"/>
      <c r="E803" s="174"/>
    </row>
    <row r="804" spans="4:5" ht="15.75" hidden="1" customHeight="1">
      <c r="D804" s="174"/>
      <c r="E804" s="174"/>
    </row>
    <row r="805" spans="4:5" ht="15.75" hidden="1" customHeight="1">
      <c r="D805" s="174"/>
      <c r="E805" s="174"/>
    </row>
    <row r="806" spans="4:5" ht="15.75" hidden="1" customHeight="1">
      <c r="D806" s="174"/>
      <c r="E806" s="174"/>
    </row>
    <row r="807" spans="4:5" ht="15.75" hidden="1" customHeight="1">
      <c r="D807" s="174"/>
      <c r="E807" s="174"/>
    </row>
    <row r="808" spans="4:5" ht="15.75" hidden="1" customHeight="1">
      <c r="D808" s="174"/>
      <c r="E808" s="174"/>
    </row>
    <row r="809" spans="4:5" ht="15.75" hidden="1" customHeight="1">
      <c r="D809" s="174"/>
      <c r="E809" s="174"/>
    </row>
    <row r="810" spans="4:5" ht="15.75" hidden="1" customHeight="1">
      <c r="D810" s="174"/>
      <c r="E810" s="174"/>
    </row>
    <row r="811" spans="4:5" ht="15.75" hidden="1" customHeight="1">
      <c r="D811" s="174"/>
      <c r="E811" s="174"/>
    </row>
    <row r="812" spans="4:5" ht="15.75" hidden="1" customHeight="1">
      <c r="D812" s="174"/>
      <c r="E812" s="174"/>
    </row>
    <row r="813" spans="4:5" ht="15.75" hidden="1" customHeight="1">
      <c r="D813" s="174"/>
      <c r="E813" s="174"/>
    </row>
    <row r="814" spans="4:5" ht="15.75" hidden="1" customHeight="1">
      <c r="D814" s="174"/>
      <c r="E814" s="174"/>
    </row>
    <row r="815" spans="4:5" ht="15.75" hidden="1" customHeight="1">
      <c r="D815" s="174"/>
      <c r="E815" s="174"/>
    </row>
    <row r="816" spans="4:5" ht="15.75" hidden="1" customHeight="1">
      <c r="D816" s="174"/>
      <c r="E816" s="174"/>
    </row>
    <row r="817" spans="4:5" ht="15.75" hidden="1" customHeight="1">
      <c r="D817" s="174"/>
      <c r="E817" s="174"/>
    </row>
    <row r="818" spans="4:5" ht="15.75" hidden="1" customHeight="1">
      <c r="D818" s="174"/>
      <c r="E818" s="174"/>
    </row>
    <row r="819" spans="4:5" ht="15.75" hidden="1" customHeight="1">
      <c r="D819" s="174"/>
      <c r="E819" s="174"/>
    </row>
    <row r="820" spans="4:5" ht="15.75" hidden="1" customHeight="1">
      <c r="D820" s="174"/>
      <c r="E820" s="174"/>
    </row>
    <row r="821" spans="4:5" ht="15.75" hidden="1" customHeight="1">
      <c r="D821" s="174"/>
      <c r="E821" s="174"/>
    </row>
    <row r="822" spans="4:5" ht="15.75" hidden="1" customHeight="1">
      <c r="D822" s="174"/>
      <c r="E822" s="174"/>
    </row>
    <row r="823" spans="4:5" ht="15.75" hidden="1" customHeight="1">
      <c r="D823" s="174"/>
      <c r="E823" s="174"/>
    </row>
    <row r="824" spans="4:5" ht="15.75" hidden="1" customHeight="1">
      <c r="D824" s="174"/>
      <c r="E824" s="174"/>
    </row>
    <row r="825" spans="4:5" ht="15.75" hidden="1" customHeight="1">
      <c r="D825" s="174"/>
      <c r="E825" s="174"/>
    </row>
    <row r="826" spans="4:5" ht="15.75" hidden="1" customHeight="1">
      <c r="D826" s="174"/>
      <c r="E826" s="174"/>
    </row>
    <row r="827" spans="4:5" ht="15.75" hidden="1" customHeight="1">
      <c r="D827" s="174"/>
      <c r="E827" s="174"/>
    </row>
    <row r="828" spans="4:5" ht="15.75" hidden="1" customHeight="1">
      <c r="D828" s="174"/>
      <c r="E828" s="174"/>
    </row>
    <row r="829" spans="4:5" ht="15.75" hidden="1" customHeight="1">
      <c r="D829" s="174"/>
      <c r="E829" s="174"/>
    </row>
    <row r="830" spans="4:5" ht="15.75" hidden="1" customHeight="1">
      <c r="D830" s="174"/>
      <c r="E830" s="174"/>
    </row>
    <row r="831" spans="4:5" ht="15.75" hidden="1" customHeight="1">
      <c r="D831" s="174"/>
      <c r="E831" s="174"/>
    </row>
    <row r="832" spans="4:5" ht="15.75" hidden="1" customHeight="1">
      <c r="D832" s="174"/>
      <c r="E832" s="174"/>
    </row>
    <row r="833" spans="4:5" ht="15.75" hidden="1" customHeight="1">
      <c r="D833" s="174"/>
      <c r="E833" s="174"/>
    </row>
    <row r="834" spans="4:5" ht="15.75" hidden="1" customHeight="1">
      <c r="D834" s="174"/>
      <c r="E834" s="174"/>
    </row>
    <row r="835" spans="4:5" ht="15.75" hidden="1" customHeight="1">
      <c r="D835" s="174"/>
      <c r="E835" s="174"/>
    </row>
    <row r="836" spans="4:5" ht="15.75" hidden="1" customHeight="1">
      <c r="D836" s="174"/>
      <c r="E836" s="174"/>
    </row>
    <row r="837" spans="4:5" ht="15.75" hidden="1" customHeight="1">
      <c r="D837" s="174"/>
      <c r="E837" s="174"/>
    </row>
    <row r="838" spans="4:5" ht="15.75" hidden="1" customHeight="1">
      <c r="D838" s="174"/>
      <c r="E838" s="174"/>
    </row>
    <row r="839" spans="4:5" ht="15.75" hidden="1" customHeight="1">
      <c r="D839" s="174"/>
      <c r="E839" s="174"/>
    </row>
    <row r="840" spans="4:5" ht="15.75" hidden="1" customHeight="1">
      <c r="D840" s="174"/>
      <c r="E840" s="174"/>
    </row>
    <row r="841" spans="4:5" ht="15.75" hidden="1" customHeight="1">
      <c r="D841" s="174"/>
      <c r="E841" s="174"/>
    </row>
    <row r="842" spans="4:5" ht="15.75" hidden="1" customHeight="1">
      <c r="D842" s="174"/>
      <c r="E842" s="174"/>
    </row>
    <row r="843" spans="4:5" ht="15.75" hidden="1" customHeight="1">
      <c r="D843" s="174"/>
      <c r="E843" s="174"/>
    </row>
    <row r="844" spans="4:5" ht="15.75" hidden="1" customHeight="1">
      <c r="D844" s="174"/>
      <c r="E844" s="174"/>
    </row>
    <row r="845" spans="4:5" ht="15.75" hidden="1" customHeight="1">
      <c r="D845" s="174"/>
      <c r="E845" s="174"/>
    </row>
    <row r="846" spans="4:5" ht="15.75" hidden="1" customHeight="1">
      <c r="D846" s="174"/>
      <c r="E846" s="174"/>
    </row>
    <row r="847" spans="4:5" ht="15.75" hidden="1" customHeight="1">
      <c r="D847" s="174"/>
      <c r="E847" s="174"/>
    </row>
    <row r="848" spans="4:5" ht="15.75" hidden="1" customHeight="1">
      <c r="D848" s="174"/>
      <c r="E848" s="174"/>
    </row>
    <row r="849" spans="4:5" ht="15.75" hidden="1" customHeight="1">
      <c r="D849" s="174"/>
      <c r="E849" s="174"/>
    </row>
    <row r="850" spans="4:5" ht="15.75" hidden="1" customHeight="1">
      <c r="D850" s="174"/>
      <c r="E850" s="174"/>
    </row>
    <row r="851" spans="4:5" ht="15.75" hidden="1" customHeight="1">
      <c r="D851" s="174"/>
      <c r="E851" s="174"/>
    </row>
    <row r="852" spans="4:5" ht="15.75" hidden="1" customHeight="1">
      <c r="D852" s="174"/>
      <c r="E852" s="174"/>
    </row>
    <row r="853" spans="4:5" ht="15.75" hidden="1" customHeight="1">
      <c r="D853" s="174"/>
      <c r="E853" s="174"/>
    </row>
    <row r="854" spans="4:5" ht="15.75" hidden="1" customHeight="1">
      <c r="D854" s="174"/>
      <c r="E854" s="174"/>
    </row>
    <row r="855" spans="4:5" ht="15.75" hidden="1" customHeight="1">
      <c r="D855" s="174"/>
      <c r="E855" s="174"/>
    </row>
    <row r="856" spans="4:5" ht="15.75" hidden="1" customHeight="1">
      <c r="D856" s="174"/>
      <c r="E856" s="174"/>
    </row>
    <row r="857" spans="4:5" ht="15.75" hidden="1" customHeight="1">
      <c r="D857" s="174"/>
      <c r="E857" s="174"/>
    </row>
    <row r="858" spans="4:5" ht="15.75" hidden="1" customHeight="1">
      <c r="D858" s="174"/>
      <c r="E858" s="174"/>
    </row>
    <row r="859" spans="4:5" ht="15.75" hidden="1" customHeight="1">
      <c r="D859" s="174"/>
      <c r="E859" s="174"/>
    </row>
    <row r="860" spans="4:5" ht="15.75" hidden="1" customHeight="1">
      <c r="D860" s="174"/>
      <c r="E860" s="174"/>
    </row>
    <row r="861" spans="4:5" ht="15.75" hidden="1" customHeight="1">
      <c r="D861" s="174"/>
      <c r="E861" s="174"/>
    </row>
    <row r="862" spans="4:5" ht="15.75" hidden="1" customHeight="1">
      <c r="D862" s="174"/>
      <c r="E862" s="174"/>
    </row>
    <row r="863" spans="4:5" ht="15.75" hidden="1" customHeight="1">
      <c r="D863" s="174"/>
      <c r="E863" s="174"/>
    </row>
    <row r="864" spans="4:5" ht="15.75" hidden="1" customHeight="1">
      <c r="D864" s="174"/>
      <c r="E864" s="174"/>
    </row>
    <row r="865" spans="4:5" ht="15.75" hidden="1" customHeight="1">
      <c r="D865" s="174"/>
      <c r="E865" s="174"/>
    </row>
    <row r="866" spans="4:5" ht="15.75" hidden="1" customHeight="1">
      <c r="D866" s="174"/>
      <c r="E866" s="174"/>
    </row>
    <row r="867" spans="4:5" ht="15.75" hidden="1" customHeight="1">
      <c r="D867" s="174"/>
      <c r="E867" s="174"/>
    </row>
    <row r="868" spans="4:5" ht="15.75" hidden="1" customHeight="1">
      <c r="D868" s="174"/>
      <c r="E868" s="174"/>
    </row>
    <row r="869" spans="4:5" ht="15.75" hidden="1" customHeight="1">
      <c r="D869" s="174"/>
      <c r="E869" s="174"/>
    </row>
    <row r="870" spans="4:5" ht="15.75" hidden="1" customHeight="1">
      <c r="D870" s="174"/>
      <c r="E870" s="174"/>
    </row>
    <row r="871" spans="4:5" ht="15.75" hidden="1" customHeight="1">
      <c r="D871" s="174"/>
      <c r="E871" s="174"/>
    </row>
    <row r="872" spans="4:5" ht="15.75" hidden="1" customHeight="1">
      <c r="D872" s="174"/>
      <c r="E872" s="174"/>
    </row>
    <row r="873" spans="4:5" ht="15.75" hidden="1" customHeight="1">
      <c r="D873" s="174"/>
      <c r="E873" s="174"/>
    </row>
    <row r="874" spans="4:5" ht="15.75" hidden="1" customHeight="1">
      <c r="D874" s="174"/>
      <c r="E874" s="174"/>
    </row>
    <row r="875" spans="4:5" ht="15.75" hidden="1" customHeight="1">
      <c r="D875" s="174"/>
      <c r="E875" s="174"/>
    </row>
    <row r="876" spans="4:5" ht="15.75" hidden="1" customHeight="1">
      <c r="D876" s="174"/>
      <c r="E876" s="174"/>
    </row>
    <row r="877" spans="4:5" ht="15.75" hidden="1" customHeight="1">
      <c r="D877" s="174"/>
      <c r="E877" s="174"/>
    </row>
    <row r="878" spans="4:5" ht="15.75" hidden="1" customHeight="1">
      <c r="D878" s="174"/>
      <c r="E878" s="174"/>
    </row>
    <row r="879" spans="4:5" ht="15.75" hidden="1" customHeight="1">
      <c r="D879" s="174"/>
      <c r="E879" s="174"/>
    </row>
    <row r="880" spans="4:5" ht="15.75" hidden="1" customHeight="1">
      <c r="D880" s="174"/>
      <c r="E880" s="174"/>
    </row>
    <row r="881" spans="4:5" ht="15.75" hidden="1" customHeight="1">
      <c r="D881" s="174"/>
      <c r="E881" s="174"/>
    </row>
    <row r="882" spans="4:5" ht="15.75" hidden="1" customHeight="1">
      <c r="D882" s="174"/>
      <c r="E882" s="174"/>
    </row>
    <row r="883" spans="4:5" ht="15.75" hidden="1" customHeight="1">
      <c r="D883" s="174"/>
      <c r="E883" s="174"/>
    </row>
    <row r="884" spans="4:5" ht="15.75" hidden="1" customHeight="1">
      <c r="D884" s="174"/>
      <c r="E884" s="174"/>
    </row>
    <row r="885" spans="4:5" ht="15.75" hidden="1" customHeight="1">
      <c r="D885" s="174"/>
      <c r="E885" s="174"/>
    </row>
    <row r="886" spans="4:5" ht="15.75" hidden="1" customHeight="1">
      <c r="D886" s="174"/>
      <c r="E886" s="174"/>
    </row>
    <row r="887" spans="4:5" ht="15.75" hidden="1" customHeight="1">
      <c r="D887" s="174"/>
      <c r="E887" s="174"/>
    </row>
    <row r="888" spans="4:5" ht="15.75" hidden="1" customHeight="1">
      <c r="D888" s="174"/>
      <c r="E888" s="174"/>
    </row>
    <row r="889" spans="4:5" ht="15.75" hidden="1" customHeight="1">
      <c r="D889" s="174"/>
      <c r="E889" s="174"/>
    </row>
    <row r="890" spans="4:5" ht="15.75" hidden="1" customHeight="1">
      <c r="D890" s="174"/>
      <c r="E890" s="174"/>
    </row>
    <row r="891" spans="4:5" ht="15.75" hidden="1" customHeight="1">
      <c r="D891" s="174"/>
      <c r="E891" s="174"/>
    </row>
    <row r="892" spans="4:5" ht="15.75" hidden="1" customHeight="1">
      <c r="D892" s="174"/>
      <c r="E892" s="174"/>
    </row>
    <row r="893" spans="4:5" ht="15.75" hidden="1" customHeight="1">
      <c r="D893" s="174"/>
      <c r="E893" s="174"/>
    </row>
    <row r="894" spans="4:5" ht="15.75" hidden="1" customHeight="1">
      <c r="D894" s="174"/>
      <c r="E894" s="174"/>
    </row>
    <row r="895" spans="4:5" ht="15.75" hidden="1" customHeight="1">
      <c r="D895" s="174"/>
      <c r="E895" s="174"/>
    </row>
    <row r="896" spans="4:5" ht="15.75" hidden="1" customHeight="1">
      <c r="D896" s="174"/>
      <c r="E896" s="174"/>
    </row>
    <row r="897" spans="4:5" ht="15.75" hidden="1" customHeight="1">
      <c r="D897" s="174"/>
      <c r="E897" s="174"/>
    </row>
    <row r="898" spans="4:5" ht="15.75" hidden="1" customHeight="1">
      <c r="D898" s="174"/>
      <c r="E898" s="174"/>
    </row>
    <row r="899" spans="4:5" ht="15.75" hidden="1" customHeight="1">
      <c r="D899" s="174"/>
      <c r="E899" s="174"/>
    </row>
    <row r="900" spans="4:5" ht="15.75" hidden="1" customHeight="1">
      <c r="D900" s="174"/>
      <c r="E900" s="174"/>
    </row>
    <row r="901" spans="4:5" ht="15.75" hidden="1" customHeight="1">
      <c r="D901" s="174"/>
      <c r="E901" s="174"/>
    </row>
    <row r="902" spans="4:5" ht="15.75" hidden="1" customHeight="1">
      <c r="D902" s="174"/>
      <c r="E902" s="174"/>
    </row>
    <row r="903" spans="4:5" ht="15.75" hidden="1" customHeight="1">
      <c r="D903" s="174"/>
      <c r="E903" s="174"/>
    </row>
    <row r="904" spans="4:5" ht="15.75" hidden="1" customHeight="1">
      <c r="D904" s="174"/>
      <c r="E904" s="174"/>
    </row>
    <row r="905" spans="4:5" ht="15.75" hidden="1" customHeight="1">
      <c r="D905" s="174"/>
      <c r="E905" s="174"/>
    </row>
    <row r="906" spans="4:5" ht="15.75" hidden="1" customHeight="1">
      <c r="D906" s="174"/>
      <c r="E906" s="174"/>
    </row>
    <row r="907" spans="4:5" ht="15.75" hidden="1" customHeight="1">
      <c r="D907" s="174"/>
      <c r="E907" s="174"/>
    </row>
    <row r="908" spans="4:5" ht="15.75" hidden="1" customHeight="1">
      <c r="D908" s="174"/>
      <c r="E908" s="174"/>
    </row>
    <row r="909" spans="4:5" ht="15.75" hidden="1" customHeight="1">
      <c r="D909" s="174"/>
      <c r="E909" s="174"/>
    </row>
    <row r="910" spans="4:5" ht="15.75" hidden="1" customHeight="1">
      <c r="D910" s="174"/>
      <c r="E910" s="174"/>
    </row>
    <row r="911" spans="4:5" ht="15.75" hidden="1" customHeight="1">
      <c r="D911" s="174"/>
      <c r="E911" s="174"/>
    </row>
    <row r="912" spans="4:5" ht="15.75" hidden="1" customHeight="1">
      <c r="D912" s="174"/>
      <c r="E912" s="174"/>
    </row>
    <row r="913" spans="4:5" ht="15.75" hidden="1" customHeight="1">
      <c r="D913" s="174"/>
      <c r="E913" s="174"/>
    </row>
    <row r="914" spans="4:5" ht="15.75" hidden="1" customHeight="1">
      <c r="D914" s="174"/>
      <c r="E914" s="174"/>
    </row>
    <row r="915" spans="4:5" ht="15.75" hidden="1" customHeight="1">
      <c r="D915" s="174"/>
      <c r="E915" s="174"/>
    </row>
    <row r="916" spans="4:5" ht="15.75" hidden="1" customHeight="1">
      <c r="D916" s="174"/>
      <c r="E916" s="174"/>
    </row>
    <row r="917" spans="4:5" ht="15.75" hidden="1" customHeight="1">
      <c r="D917" s="174"/>
      <c r="E917" s="174"/>
    </row>
    <row r="918" spans="4:5" ht="15.75" hidden="1" customHeight="1">
      <c r="D918" s="174"/>
      <c r="E918" s="174"/>
    </row>
    <row r="919" spans="4:5" ht="15.75" hidden="1" customHeight="1">
      <c r="D919" s="174"/>
      <c r="E919" s="174"/>
    </row>
    <row r="920" spans="4:5" ht="15.75" hidden="1" customHeight="1">
      <c r="D920" s="174"/>
      <c r="E920" s="174"/>
    </row>
    <row r="921" spans="4:5" ht="15.75" hidden="1" customHeight="1">
      <c r="D921" s="174"/>
      <c r="E921" s="174"/>
    </row>
    <row r="922" spans="4:5" ht="15.75" hidden="1" customHeight="1">
      <c r="D922" s="174"/>
      <c r="E922" s="174"/>
    </row>
    <row r="923" spans="4:5" ht="15.75" hidden="1" customHeight="1">
      <c r="D923" s="174"/>
      <c r="E923" s="174"/>
    </row>
    <row r="924" spans="4:5" ht="15.75" hidden="1" customHeight="1">
      <c r="D924" s="174"/>
      <c r="E924" s="174"/>
    </row>
    <row r="925" spans="4:5" ht="15.75" hidden="1" customHeight="1">
      <c r="D925" s="174"/>
      <c r="E925" s="174"/>
    </row>
    <row r="926" spans="4:5" ht="15.75" hidden="1" customHeight="1">
      <c r="D926" s="174"/>
      <c r="E926" s="174"/>
    </row>
    <row r="927" spans="4:5" ht="15.75" hidden="1" customHeight="1">
      <c r="D927" s="174"/>
      <c r="E927" s="174"/>
    </row>
    <row r="928" spans="4:5" ht="15.75" hidden="1" customHeight="1">
      <c r="D928" s="174"/>
      <c r="E928" s="174"/>
    </row>
    <row r="929" spans="4:5" ht="15.75" hidden="1" customHeight="1">
      <c r="D929" s="174"/>
      <c r="E929" s="174"/>
    </row>
    <row r="930" spans="4:5" ht="15.75" hidden="1" customHeight="1">
      <c r="D930" s="174"/>
      <c r="E930" s="174"/>
    </row>
    <row r="931" spans="4:5" ht="15.75" hidden="1" customHeight="1">
      <c r="D931" s="174"/>
      <c r="E931" s="174"/>
    </row>
    <row r="932" spans="4:5" ht="15.75" hidden="1" customHeight="1">
      <c r="D932" s="174"/>
      <c r="E932" s="174"/>
    </row>
    <row r="933" spans="4:5" ht="15.75" hidden="1" customHeight="1">
      <c r="D933" s="174"/>
      <c r="E933" s="174"/>
    </row>
    <row r="934" spans="4:5" ht="15.75" hidden="1" customHeight="1">
      <c r="D934" s="174"/>
      <c r="E934" s="174"/>
    </row>
    <row r="935" spans="4:5" ht="15.75" hidden="1" customHeight="1">
      <c r="D935" s="174"/>
      <c r="E935" s="174"/>
    </row>
    <row r="936" spans="4:5" ht="15.75" hidden="1" customHeight="1">
      <c r="D936" s="174"/>
      <c r="E936" s="174"/>
    </row>
    <row r="937" spans="4:5" ht="15.75" hidden="1" customHeight="1">
      <c r="D937" s="174"/>
      <c r="E937" s="174"/>
    </row>
    <row r="938" spans="4:5" ht="15.75" hidden="1" customHeight="1">
      <c r="D938" s="174"/>
      <c r="E938" s="174"/>
    </row>
    <row r="939" spans="4:5" ht="15.75" hidden="1" customHeight="1">
      <c r="D939" s="174"/>
      <c r="E939" s="174"/>
    </row>
    <row r="940" spans="4:5" ht="15.75" hidden="1" customHeight="1">
      <c r="D940" s="174"/>
      <c r="E940" s="174"/>
    </row>
    <row r="941" spans="4:5" ht="15.75" hidden="1" customHeight="1">
      <c r="D941" s="174"/>
      <c r="E941" s="174"/>
    </row>
    <row r="942" spans="4:5" ht="15.75" hidden="1" customHeight="1">
      <c r="D942" s="174"/>
      <c r="E942" s="174"/>
    </row>
    <row r="943" spans="4:5" ht="15.75" hidden="1" customHeight="1">
      <c r="D943" s="174"/>
      <c r="E943" s="174"/>
    </row>
    <row r="944" spans="4:5" ht="15.75" hidden="1" customHeight="1">
      <c r="D944" s="174"/>
      <c r="E944" s="174"/>
    </row>
    <row r="945" spans="4:5" ht="15.75" hidden="1" customHeight="1">
      <c r="D945" s="174"/>
      <c r="E945" s="174"/>
    </row>
    <row r="946" spans="4:5" ht="15.75" hidden="1" customHeight="1">
      <c r="D946" s="174"/>
      <c r="E946" s="174"/>
    </row>
    <row r="947" spans="4:5" ht="15.75" hidden="1" customHeight="1">
      <c r="D947" s="174"/>
      <c r="E947" s="174"/>
    </row>
    <row r="948" spans="4:5" ht="15.75" hidden="1" customHeight="1">
      <c r="D948" s="174"/>
      <c r="E948" s="174"/>
    </row>
    <row r="949" spans="4:5" ht="15.75" hidden="1" customHeight="1">
      <c r="D949" s="174"/>
      <c r="E949" s="174"/>
    </row>
    <row r="950" spans="4:5" ht="15.75" hidden="1" customHeight="1">
      <c r="D950" s="174"/>
      <c r="E950" s="174"/>
    </row>
    <row r="951" spans="4:5" ht="15.75" hidden="1" customHeight="1">
      <c r="D951" s="174"/>
      <c r="E951" s="174"/>
    </row>
    <row r="952" spans="4:5" ht="15.75" hidden="1" customHeight="1">
      <c r="D952" s="174"/>
      <c r="E952" s="174"/>
    </row>
    <row r="953" spans="4:5" ht="15.75" hidden="1" customHeight="1">
      <c r="D953" s="174"/>
      <c r="E953" s="174"/>
    </row>
    <row r="954" spans="4:5" ht="15.75" hidden="1" customHeight="1">
      <c r="D954" s="174"/>
      <c r="E954" s="174"/>
    </row>
    <row r="955" spans="4:5" ht="15.75" hidden="1" customHeight="1">
      <c r="D955" s="174"/>
      <c r="E955" s="174"/>
    </row>
    <row r="956" spans="4:5" ht="15.75" hidden="1" customHeight="1">
      <c r="D956" s="174"/>
      <c r="E956" s="174"/>
    </row>
    <row r="957" spans="4:5" ht="15.75" hidden="1" customHeight="1">
      <c r="D957" s="174"/>
      <c r="E957" s="174"/>
    </row>
    <row r="958" spans="4:5" ht="15.75" hidden="1" customHeight="1">
      <c r="D958" s="174"/>
      <c r="E958" s="174"/>
    </row>
    <row r="959" spans="4:5" ht="15.75" hidden="1" customHeight="1">
      <c r="D959" s="174"/>
      <c r="E959" s="174"/>
    </row>
    <row r="960" spans="4:5" ht="15.75" hidden="1" customHeight="1">
      <c r="D960" s="174"/>
      <c r="E960" s="174"/>
    </row>
    <row r="961" spans="4:5" ht="15.75" hidden="1" customHeight="1">
      <c r="D961" s="174"/>
      <c r="E961" s="174"/>
    </row>
    <row r="962" spans="4:5" ht="15.75" hidden="1" customHeight="1">
      <c r="D962" s="174"/>
      <c r="E962" s="174"/>
    </row>
    <row r="963" spans="4:5" ht="15.75" hidden="1" customHeight="1">
      <c r="D963" s="174"/>
      <c r="E963" s="174"/>
    </row>
    <row r="964" spans="4:5" ht="15.75" hidden="1" customHeight="1">
      <c r="D964" s="174"/>
      <c r="E964" s="174"/>
    </row>
    <row r="965" spans="4:5" ht="15.75" hidden="1" customHeight="1">
      <c r="D965" s="174"/>
      <c r="E965" s="174"/>
    </row>
    <row r="966" spans="4:5" ht="15.75" hidden="1" customHeight="1">
      <c r="D966" s="174"/>
      <c r="E966" s="174"/>
    </row>
    <row r="967" spans="4:5" ht="15.75" hidden="1" customHeight="1">
      <c r="D967" s="174"/>
      <c r="E967" s="174"/>
    </row>
    <row r="968" spans="4:5" ht="15.75" hidden="1" customHeight="1">
      <c r="D968" s="174"/>
      <c r="E968" s="174"/>
    </row>
    <row r="969" spans="4:5" ht="15.75" hidden="1" customHeight="1">
      <c r="D969" s="174"/>
      <c r="E969" s="174"/>
    </row>
    <row r="970" spans="4:5" ht="15.75" hidden="1" customHeight="1">
      <c r="D970" s="174"/>
      <c r="E970" s="174"/>
    </row>
    <row r="971" spans="4:5" ht="15.75" hidden="1" customHeight="1">
      <c r="D971" s="174"/>
      <c r="E971" s="174"/>
    </row>
    <row r="972" spans="4:5" ht="15.75" hidden="1" customHeight="1">
      <c r="D972" s="174"/>
      <c r="E972" s="174"/>
    </row>
    <row r="973" spans="4:5" ht="15.75" hidden="1" customHeight="1">
      <c r="D973" s="174"/>
      <c r="E973" s="174"/>
    </row>
    <row r="974" spans="4:5" ht="15.75" hidden="1" customHeight="1">
      <c r="D974" s="174"/>
      <c r="E974" s="174"/>
    </row>
    <row r="975" spans="4:5" ht="15.75" hidden="1" customHeight="1">
      <c r="D975" s="174"/>
      <c r="E975" s="174"/>
    </row>
    <row r="976" spans="4:5" ht="15.75" hidden="1" customHeight="1">
      <c r="D976" s="174"/>
      <c r="E976" s="174"/>
    </row>
    <row r="977" spans="4:5" ht="15.75" hidden="1" customHeight="1">
      <c r="D977" s="174"/>
      <c r="E977" s="174"/>
    </row>
    <row r="978" spans="4:5" ht="15.75" hidden="1" customHeight="1">
      <c r="D978" s="174"/>
      <c r="E978" s="174"/>
    </row>
    <row r="979" spans="4:5" ht="15.75" hidden="1" customHeight="1">
      <c r="D979" s="174"/>
      <c r="E979" s="174"/>
    </row>
    <row r="980" spans="4:5" ht="15.75" hidden="1" customHeight="1">
      <c r="D980" s="174"/>
      <c r="E980" s="174"/>
    </row>
    <row r="981" spans="4:5" ht="15.75" hidden="1" customHeight="1">
      <c r="D981" s="174"/>
      <c r="E981" s="174"/>
    </row>
    <row r="982" spans="4:5" ht="15.75" hidden="1" customHeight="1">
      <c r="D982" s="174"/>
      <c r="E982" s="174"/>
    </row>
    <row r="983" spans="4:5" ht="15.75" hidden="1" customHeight="1">
      <c r="D983" s="174"/>
      <c r="E983" s="174"/>
    </row>
    <row r="984" spans="4:5" ht="15.75" hidden="1" customHeight="1">
      <c r="D984" s="174"/>
      <c r="E984" s="174"/>
    </row>
    <row r="985" spans="4:5" ht="15.75" hidden="1" customHeight="1">
      <c r="D985" s="174"/>
      <c r="E985" s="174"/>
    </row>
    <row r="986" spans="4:5" ht="15.75" hidden="1" customHeight="1">
      <c r="D986" s="174"/>
      <c r="E986" s="174"/>
    </row>
    <row r="987" spans="4:5" ht="15.75" hidden="1" customHeight="1">
      <c r="D987" s="174"/>
      <c r="E987" s="174"/>
    </row>
    <row r="988" spans="4:5" ht="15.75" hidden="1" customHeight="1">
      <c r="D988" s="174"/>
      <c r="E988" s="174"/>
    </row>
    <row r="989" spans="4:5" ht="15.75" hidden="1" customHeight="1">
      <c r="D989" s="174"/>
      <c r="E989" s="174"/>
    </row>
    <row r="990" spans="4:5" ht="15.75" hidden="1" customHeight="1">
      <c r="D990" s="174"/>
      <c r="E990" s="174"/>
    </row>
    <row r="991" spans="4:5" ht="15.75" hidden="1" customHeight="1">
      <c r="D991" s="174"/>
      <c r="E991" s="174"/>
    </row>
    <row r="992" spans="4:5" ht="15.75" hidden="1" customHeight="1">
      <c r="D992" s="174"/>
      <c r="E992" s="174"/>
    </row>
    <row r="993" spans="4:5" ht="15.75" hidden="1" customHeight="1">
      <c r="D993" s="174"/>
      <c r="E993" s="174"/>
    </row>
    <row r="994" spans="4:5" ht="15.75" hidden="1" customHeight="1">
      <c r="D994" s="174"/>
      <c r="E994" s="174"/>
    </row>
    <row r="995" spans="4:5" ht="15.75" hidden="1" customHeight="1">
      <c r="D995" s="174"/>
      <c r="E995" s="174"/>
    </row>
    <row r="996" spans="4:5" ht="15.75" hidden="1" customHeight="1">
      <c r="D996" s="174"/>
      <c r="E996" s="174"/>
    </row>
    <row r="997" spans="4:5" ht="15.75" hidden="1" customHeight="1">
      <c r="D997" s="174"/>
      <c r="E997" s="174"/>
    </row>
    <row r="998" spans="4:5" ht="15.75" hidden="1" customHeight="1">
      <c r="D998" s="174"/>
      <c r="E998" s="174"/>
    </row>
    <row r="999" spans="4:5" ht="15.75" hidden="1" customHeight="1">
      <c r="D999" s="174"/>
      <c r="E999" s="174"/>
    </row>
    <row r="1000" spans="4:5" ht="15.75" hidden="1" customHeight="1"/>
  </sheetData>
  <mergeCells count="8">
    <mergeCell ref="H1:H22"/>
    <mergeCell ref="A21:A22"/>
    <mergeCell ref="B21:B22"/>
    <mergeCell ref="C21:C22"/>
    <mergeCell ref="D21:D22"/>
    <mergeCell ref="E21:E22"/>
    <mergeCell ref="F21:F22"/>
    <mergeCell ref="G21:G22"/>
  </mergeCells>
  <conditionalFormatting sqref="G2:G4 G7:G9 G12:G14 G17:G19">
    <cfRule type="notContainsBlanks" dxfId="6" priority="1">
      <formula>LEN(TRIM(G2))&gt;0</formula>
    </cfRule>
  </conditionalFormatting>
  <dataValidations count="1">
    <dataValidation type="list" allowBlank="1" showErrorMessage="1" sqref="D161:D999" xr:uid="{00000000-0002-0000-0500-000003000000}">
      <formula1>#REF!</formula1>
    </dataValidation>
  </dataValidation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500-000000000000}">
          <x14:formula1>
            <xm:f>'Drop Downs'!$C$3:$C$14</xm:f>
          </x14:formula1>
          <xm:sqref>B24:B159</xm:sqref>
        </x14:dataValidation>
        <x14:dataValidation type="list" allowBlank="1" showErrorMessage="1" xr:uid="{00000000-0002-0000-0500-000001000000}">
          <x14:formula1>
            <xm:f>'Drop Downs'!$A$3:$A$5</xm:f>
          </x14:formula1>
          <xm:sqref>E24:E159 E161:E999</xm:sqref>
        </x14:dataValidation>
        <x14:dataValidation type="list" allowBlank="1" showErrorMessage="1" xr:uid="{00000000-0002-0000-0500-000002000000}">
          <x14:formula1>
            <xm:f>'Drop Downs'!$E$3:$E$9</xm:f>
          </x14:formula1>
          <xm:sqref>C24:C159 G24:G159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/>
  </sheetViews>
  <sheetFormatPr defaultColWidth="12.625" defaultRowHeight="15" customHeight="1"/>
  <cols>
    <col min="1" max="1" width="11.75" customWidth="1"/>
    <col min="2" max="2" width="13.875" customWidth="1"/>
    <col min="3" max="3" width="18.25" customWidth="1"/>
    <col min="4" max="4" width="10.625" customWidth="1"/>
    <col min="5" max="5" width="15.125" customWidth="1"/>
    <col min="6" max="6" width="10.875" customWidth="1"/>
    <col min="7" max="7" width="22.25" customWidth="1"/>
    <col min="8" max="8" width="69.5" customWidth="1"/>
    <col min="9" max="26" width="12.625" hidden="1" customWidth="1"/>
  </cols>
  <sheetData>
    <row r="1" spans="1:26" ht="14.25">
      <c r="A1" s="129"/>
      <c r="B1" s="129" t="s">
        <v>63</v>
      </c>
      <c r="C1" s="144" t="s">
        <v>64</v>
      </c>
      <c r="D1" s="129" t="s">
        <v>65</v>
      </c>
      <c r="E1" s="129" t="s">
        <v>16</v>
      </c>
      <c r="F1" s="144" t="s">
        <v>66</v>
      </c>
      <c r="G1" s="127" t="s">
        <v>67</v>
      </c>
      <c r="H1" s="272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</row>
    <row r="2" spans="1:26" ht="14.25">
      <c r="A2" s="129" t="s">
        <v>57</v>
      </c>
      <c r="B2" s="130">
        <f t="shared" ref="B2:B4" si="0">COUNTIFS($B$24:$B$162,A2,$C$24:$C$162,"&lt;&gt;")</f>
        <v>0</v>
      </c>
      <c r="C2" s="131">
        <f t="shared" ref="C2:C4" si="1">+COUNTIFS(B$24:B$162, A2,E$24:E$162, "Won")</f>
        <v>0</v>
      </c>
      <c r="D2" s="131">
        <f t="shared" ref="D2:D4" si="2">+COUNTIFS(B$24:B$162, A2,E$24:E$162, "Lost")</f>
        <v>0</v>
      </c>
      <c r="E2" s="132">
        <f t="shared" ref="E2:E4" si="3">+SUMIF(B$24:B$162, A2,F$24:F$162)</f>
        <v>0</v>
      </c>
      <c r="F2" s="133">
        <f t="shared" ref="F2:F5" si="4">IFERROR(+C2/B2,0)</f>
        <v>0</v>
      </c>
      <c r="G2" s="131">
        <f>COUNTIFS(G24:G162,"&lt;&gt;",B24:B162,A2)</f>
        <v>0</v>
      </c>
      <c r="H2" s="273"/>
    </row>
    <row r="3" spans="1:26" ht="14.25">
      <c r="A3" s="129" t="s">
        <v>58</v>
      </c>
      <c r="B3" s="130">
        <f t="shared" si="0"/>
        <v>0</v>
      </c>
      <c r="C3" s="131">
        <f t="shared" si="1"/>
        <v>0</v>
      </c>
      <c r="D3" s="131">
        <f t="shared" si="2"/>
        <v>0</v>
      </c>
      <c r="E3" s="132">
        <f t="shared" si="3"/>
        <v>0</v>
      </c>
      <c r="F3" s="133">
        <f t="shared" si="4"/>
        <v>0</v>
      </c>
      <c r="G3" s="131">
        <f>COUNTIFS(G24:G162,"&lt;&gt;",B24:B162,A3)</f>
        <v>0</v>
      </c>
      <c r="H3" s="273"/>
    </row>
    <row r="4" spans="1:26" ht="14.25">
      <c r="A4" s="129" t="s">
        <v>59</v>
      </c>
      <c r="B4" s="130">
        <f t="shared" si="0"/>
        <v>0</v>
      </c>
      <c r="C4" s="131">
        <f t="shared" si="1"/>
        <v>0</v>
      </c>
      <c r="D4" s="131">
        <f t="shared" si="2"/>
        <v>0</v>
      </c>
      <c r="E4" s="132">
        <f t="shared" si="3"/>
        <v>0</v>
      </c>
      <c r="F4" s="133">
        <f t="shared" si="4"/>
        <v>0</v>
      </c>
      <c r="G4" s="131">
        <f>COUNTIFS(G24:G162,"&lt;&gt;",B24:B162,A4)</f>
        <v>0</v>
      </c>
      <c r="H4" s="273"/>
    </row>
    <row r="5" spans="1:26" ht="14.25">
      <c r="A5" s="134" t="s">
        <v>0</v>
      </c>
      <c r="B5" s="135">
        <f t="shared" ref="B5:E5" si="5">+SUM(B2:B4)</f>
        <v>0</v>
      </c>
      <c r="C5" s="135">
        <f t="shared" si="5"/>
        <v>0</v>
      </c>
      <c r="D5" s="135">
        <f t="shared" si="5"/>
        <v>0</v>
      </c>
      <c r="E5" s="136">
        <f t="shared" si="5"/>
        <v>0</v>
      </c>
      <c r="F5" s="175">
        <f t="shared" si="4"/>
        <v>0</v>
      </c>
      <c r="G5" s="135">
        <f>+SUM(G2:G4)</f>
        <v>0</v>
      </c>
      <c r="H5" s="273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</row>
    <row r="6" spans="1:26" ht="14.25">
      <c r="A6" s="139"/>
      <c r="B6" s="140"/>
      <c r="C6" s="141"/>
      <c r="D6" s="140"/>
      <c r="E6" s="142"/>
      <c r="F6" s="176"/>
      <c r="G6" s="140"/>
      <c r="H6" s="273"/>
    </row>
    <row r="7" spans="1:26" ht="14.25">
      <c r="A7" s="129" t="s">
        <v>51</v>
      </c>
      <c r="B7" s="130">
        <f t="shared" ref="B7:B9" si="6">COUNTIFS($B$24:$B$162,A7,$C$24:$C$162,"&lt;&gt;")</f>
        <v>0</v>
      </c>
      <c r="C7" s="131">
        <f t="shared" ref="C7:C9" si="7">+COUNTIFS(B$24:B$162, A7,E$24:E$162, "Won")</f>
        <v>0</v>
      </c>
      <c r="D7" s="131">
        <f t="shared" ref="D7:D9" si="8">+COUNTIFS(B$24:B$162, A7,E$24:E$162, "Lost")</f>
        <v>0</v>
      </c>
      <c r="E7" s="132">
        <f t="shared" ref="E7:E9" si="9">+SUMIF(B$24:B$162, A7,F$24:F$162)</f>
        <v>0</v>
      </c>
      <c r="F7" s="177">
        <f t="shared" ref="F7:F10" si="10">IFERROR(+C7/B7,0)</f>
        <v>0</v>
      </c>
      <c r="G7" s="131">
        <f>COUNTIFS(G24:G162,"&lt;&gt;",B24:B162,A7)</f>
        <v>0</v>
      </c>
      <c r="H7" s="273"/>
    </row>
    <row r="8" spans="1:26" ht="14.25">
      <c r="A8" s="129" t="s">
        <v>52</v>
      </c>
      <c r="B8" s="130">
        <f t="shared" si="6"/>
        <v>0</v>
      </c>
      <c r="C8" s="131">
        <f t="shared" si="7"/>
        <v>0</v>
      </c>
      <c r="D8" s="131">
        <f t="shared" si="8"/>
        <v>0</v>
      </c>
      <c r="E8" s="132">
        <f t="shared" si="9"/>
        <v>0</v>
      </c>
      <c r="F8" s="133">
        <f t="shared" si="10"/>
        <v>0</v>
      </c>
      <c r="G8" s="131">
        <f>COUNTIFS(G24:G162,"&lt;&gt;",B24:B162,A8)</f>
        <v>0</v>
      </c>
      <c r="H8" s="273"/>
    </row>
    <row r="9" spans="1:26" ht="14.25">
      <c r="A9" s="129" t="s">
        <v>53</v>
      </c>
      <c r="B9" s="130">
        <f t="shared" si="6"/>
        <v>0</v>
      </c>
      <c r="C9" s="131">
        <f t="shared" si="7"/>
        <v>0</v>
      </c>
      <c r="D9" s="131">
        <f t="shared" si="8"/>
        <v>0</v>
      </c>
      <c r="E9" s="132">
        <f t="shared" si="9"/>
        <v>0</v>
      </c>
      <c r="F9" s="133">
        <f t="shared" si="10"/>
        <v>0</v>
      </c>
      <c r="G9" s="131">
        <f>COUNTIFS(G24:G162,"&lt;&gt;",B24:B162,A9)</f>
        <v>0</v>
      </c>
      <c r="H9" s="273"/>
    </row>
    <row r="10" spans="1:26" ht="14.25">
      <c r="A10" s="134" t="s">
        <v>1</v>
      </c>
      <c r="B10" s="135">
        <f t="shared" ref="B10:E10" si="11">+SUM(B7:B9)</f>
        <v>0</v>
      </c>
      <c r="C10" s="135">
        <f t="shared" si="11"/>
        <v>0</v>
      </c>
      <c r="D10" s="135">
        <f t="shared" si="11"/>
        <v>0</v>
      </c>
      <c r="E10" s="136">
        <f t="shared" si="11"/>
        <v>0</v>
      </c>
      <c r="F10" s="175">
        <f t="shared" si="10"/>
        <v>0</v>
      </c>
      <c r="G10" s="135">
        <f>+SUM(G7:G9)</f>
        <v>0</v>
      </c>
      <c r="H10" s="273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</row>
    <row r="11" spans="1:26" ht="14.25">
      <c r="A11" s="139"/>
      <c r="B11" s="140"/>
      <c r="C11" s="141"/>
      <c r="D11" s="140"/>
      <c r="E11" s="142"/>
      <c r="F11" s="176"/>
      <c r="G11" s="140"/>
      <c r="H11" s="273"/>
    </row>
    <row r="12" spans="1:26" ht="14.25">
      <c r="A12" s="129" t="s">
        <v>44</v>
      </c>
      <c r="B12" s="130">
        <f t="shared" ref="B12:B14" si="12">COUNTIFS($B$24:$B$162,A12,$C$24:$C$162,"&lt;&gt;")</f>
        <v>0</v>
      </c>
      <c r="C12" s="131">
        <f t="shared" ref="C12:C14" si="13">+COUNTIFS(B$24:B$162, A12,E$24:E$162, "Won")</f>
        <v>0</v>
      </c>
      <c r="D12" s="131">
        <f t="shared" ref="D12:D14" si="14">+COUNTIFS(B$24:B$162, A12,E$24:E$162, "Lost")</f>
        <v>0</v>
      </c>
      <c r="E12" s="132">
        <f t="shared" ref="E12:E14" si="15">+SUMIF(B$24:B$162, A12,F$24:F$162)</f>
        <v>0</v>
      </c>
      <c r="F12" s="177">
        <f t="shared" ref="F12:F15" si="16">IFERROR(+C12/B12,0)</f>
        <v>0</v>
      </c>
      <c r="G12" s="131">
        <f>COUNTIFS(G24:G162,"&lt;&gt;",B24:B162,A12)</f>
        <v>0</v>
      </c>
      <c r="H12" s="273"/>
    </row>
    <row r="13" spans="1:26" ht="14.25">
      <c r="A13" s="129" t="s">
        <v>45</v>
      </c>
      <c r="B13" s="130">
        <f t="shared" si="12"/>
        <v>0</v>
      </c>
      <c r="C13" s="131">
        <f t="shared" si="13"/>
        <v>0</v>
      </c>
      <c r="D13" s="131">
        <f t="shared" si="14"/>
        <v>0</v>
      </c>
      <c r="E13" s="132">
        <f t="shared" si="15"/>
        <v>0</v>
      </c>
      <c r="F13" s="133">
        <f t="shared" si="16"/>
        <v>0</v>
      </c>
      <c r="G13" s="131">
        <f>COUNTIFS(G24:G162,"&lt;&gt;",B24:B162,A13)</f>
        <v>0</v>
      </c>
      <c r="H13" s="273"/>
    </row>
    <row r="14" spans="1:26" ht="14.25">
      <c r="A14" s="129" t="s">
        <v>46</v>
      </c>
      <c r="B14" s="130">
        <f t="shared" si="12"/>
        <v>0</v>
      </c>
      <c r="C14" s="131">
        <f t="shared" si="13"/>
        <v>0</v>
      </c>
      <c r="D14" s="131">
        <f t="shared" si="14"/>
        <v>0</v>
      </c>
      <c r="E14" s="132">
        <f t="shared" si="15"/>
        <v>0</v>
      </c>
      <c r="F14" s="133">
        <f t="shared" si="16"/>
        <v>0</v>
      </c>
      <c r="G14" s="131">
        <f>COUNTIFS(G24:G162,"&lt;&gt;",B24:B162,A14)</f>
        <v>0</v>
      </c>
      <c r="H14" s="273"/>
    </row>
    <row r="15" spans="1:26" ht="14.25">
      <c r="A15" s="134" t="s">
        <v>2</v>
      </c>
      <c r="B15" s="135">
        <f t="shared" ref="B15:E15" si="17">+SUM(B12:B14)</f>
        <v>0</v>
      </c>
      <c r="C15" s="135">
        <f t="shared" si="17"/>
        <v>0</v>
      </c>
      <c r="D15" s="135">
        <f t="shared" si="17"/>
        <v>0</v>
      </c>
      <c r="E15" s="136">
        <f t="shared" si="17"/>
        <v>0</v>
      </c>
      <c r="F15" s="175">
        <f t="shared" si="16"/>
        <v>0</v>
      </c>
      <c r="G15" s="135">
        <f>+SUM(G12:G14)</f>
        <v>0</v>
      </c>
      <c r="H15" s="273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</row>
    <row r="16" spans="1:26" ht="14.25">
      <c r="A16" s="139"/>
      <c r="B16" s="140"/>
      <c r="C16" s="141"/>
      <c r="D16" s="140"/>
      <c r="E16" s="142"/>
      <c r="F16" s="176"/>
      <c r="G16" s="140"/>
      <c r="H16" s="273"/>
    </row>
    <row r="17" spans="1:26" ht="14.25">
      <c r="A17" s="129" t="s">
        <v>21</v>
      </c>
      <c r="B17" s="130">
        <f t="shared" ref="B17:B19" si="18">COUNTIFS($B$24:$B$162,A17,$C$24:$C$162,"&lt;&gt;")</f>
        <v>0</v>
      </c>
      <c r="C17" s="131">
        <f t="shared" ref="C17:C19" si="19">+COUNTIFS(B$24:B$162, A17,E$24:E$162, "Won")</f>
        <v>0</v>
      </c>
      <c r="D17" s="131">
        <f t="shared" ref="D17:D19" si="20">+COUNTIFS(B$24:B$162, A17,E$24:E$162, "Lost")</f>
        <v>0</v>
      </c>
      <c r="E17" s="132">
        <f t="shared" ref="E17:E19" si="21">+SUMIF(B$24:B$162, A17,F$24:F$162)</f>
        <v>0</v>
      </c>
      <c r="F17" s="177">
        <f t="shared" ref="F17:F20" si="22">IFERROR(+C17/B17,0)</f>
        <v>0</v>
      </c>
      <c r="G17" s="131">
        <f>COUNTIFS(G24:G162,"&lt;&gt;",B24:B162,A17)</f>
        <v>0</v>
      </c>
      <c r="H17" s="273"/>
    </row>
    <row r="18" spans="1:26" ht="14.25">
      <c r="A18" s="129" t="s">
        <v>22</v>
      </c>
      <c r="B18" s="130">
        <f t="shared" si="18"/>
        <v>0</v>
      </c>
      <c r="C18" s="131">
        <f t="shared" si="19"/>
        <v>0</v>
      </c>
      <c r="D18" s="131">
        <f t="shared" si="20"/>
        <v>0</v>
      </c>
      <c r="E18" s="132">
        <f t="shared" si="21"/>
        <v>0</v>
      </c>
      <c r="F18" s="133">
        <f t="shared" si="22"/>
        <v>0</v>
      </c>
      <c r="G18" s="131">
        <f>COUNTIFS(G24:G162,"&lt;&gt;",B24:B162,A18)</f>
        <v>0</v>
      </c>
      <c r="H18" s="273"/>
    </row>
    <row r="19" spans="1:26" ht="14.25">
      <c r="A19" s="129" t="s">
        <v>23</v>
      </c>
      <c r="B19" s="130">
        <f t="shared" si="18"/>
        <v>0</v>
      </c>
      <c r="C19" s="131">
        <f t="shared" si="19"/>
        <v>0</v>
      </c>
      <c r="D19" s="131">
        <f t="shared" si="20"/>
        <v>0</v>
      </c>
      <c r="E19" s="132">
        <f t="shared" si="21"/>
        <v>0</v>
      </c>
      <c r="F19" s="133">
        <f t="shared" si="22"/>
        <v>0</v>
      </c>
      <c r="G19" s="131">
        <f>COUNTIFS(G24:G162,"&lt;&gt;",B24:B162,A19)</f>
        <v>0</v>
      </c>
      <c r="H19" s="273"/>
    </row>
    <row r="20" spans="1:26" ht="15.75" customHeight="1">
      <c r="A20" s="134" t="s">
        <v>3</v>
      </c>
      <c r="B20" s="135">
        <f t="shared" ref="B20:E20" si="23">+SUM(B17:B19)</f>
        <v>0</v>
      </c>
      <c r="C20" s="135">
        <f t="shared" si="23"/>
        <v>0</v>
      </c>
      <c r="D20" s="135">
        <f t="shared" si="23"/>
        <v>0</v>
      </c>
      <c r="E20" s="136">
        <f t="shared" si="23"/>
        <v>0</v>
      </c>
      <c r="F20" s="137">
        <f t="shared" si="22"/>
        <v>0</v>
      </c>
      <c r="G20" s="135">
        <f>+SUM(G17:G19)</f>
        <v>0</v>
      </c>
      <c r="H20" s="273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</row>
    <row r="21" spans="1:26" ht="15.75" customHeight="1">
      <c r="A21" s="275"/>
      <c r="B21" s="275"/>
      <c r="C21" s="276" t="s">
        <v>68</v>
      </c>
      <c r="D21" s="275"/>
      <c r="E21" s="277" t="s">
        <v>69</v>
      </c>
      <c r="F21" s="278"/>
      <c r="G21" s="277" t="s">
        <v>70</v>
      </c>
      <c r="H21" s="273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spans="1:26" ht="15.75" customHeight="1">
      <c r="A22" s="234"/>
      <c r="B22" s="234"/>
      <c r="C22" s="234"/>
      <c r="D22" s="234"/>
      <c r="E22" s="234"/>
      <c r="F22" s="234"/>
      <c r="G22" s="234"/>
      <c r="H22" s="274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</row>
    <row r="23" spans="1:26" ht="15.75" customHeight="1">
      <c r="A23" s="129" t="s">
        <v>71</v>
      </c>
      <c r="B23" s="129" t="s">
        <v>72</v>
      </c>
      <c r="C23" s="129" t="s">
        <v>63</v>
      </c>
      <c r="D23" s="144" t="s">
        <v>73</v>
      </c>
      <c r="E23" s="129" t="s">
        <v>74</v>
      </c>
      <c r="F23" s="178" t="s">
        <v>75</v>
      </c>
      <c r="G23" s="129" t="s">
        <v>67</v>
      </c>
      <c r="H23" s="129" t="s">
        <v>76</v>
      </c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ht="15.75" customHeight="1">
      <c r="A24" s="179"/>
      <c r="B24" s="147"/>
      <c r="C24" s="148"/>
      <c r="D24" s="180"/>
      <c r="E24" s="147"/>
      <c r="F24" s="181"/>
      <c r="G24" s="182"/>
      <c r="H24" s="183"/>
    </row>
    <row r="25" spans="1:26" ht="15.75" customHeight="1">
      <c r="A25" s="184"/>
      <c r="B25" s="155"/>
      <c r="C25" s="156"/>
      <c r="D25" s="185"/>
      <c r="E25" s="155"/>
      <c r="F25" s="181"/>
      <c r="G25" s="186"/>
      <c r="H25" s="187"/>
    </row>
    <row r="26" spans="1:26" ht="15.75" customHeight="1">
      <c r="A26" s="188"/>
      <c r="B26" s="162"/>
      <c r="C26" s="156"/>
      <c r="D26" s="185"/>
      <c r="E26" s="162"/>
      <c r="F26" s="181"/>
      <c r="G26" s="186"/>
      <c r="H26" s="187"/>
    </row>
    <row r="27" spans="1:26" ht="15.75" customHeight="1">
      <c r="A27" s="184"/>
      <c r="B27" s="155"/>
      <c r="C27" s="156"/>
      <c r="D27" s="189"/>
      <c r="E27" s="155"/>
      <c r="F27" s="181"/>
      <c r="G27" s="186"/>
      <c r="H27" s="190"/>
    </row>
    <row r="28" spans="1:26" ht="15" customHeight="1">
      <c r="A28" s="188"/>
      <c r="B28" s="162"/>
      <c r="C28" s="156"/>
      <c r="D28" s="185"/>
      <c r="E28" s="162"/>
      <c r="F28" s="181"/>
      <c r="G28" s="186"/>
      <c r="H28" s="187"/>
    </row>
    <row r="29" spans="1:26" ht="15.75" customHeight="1">
      <c r="A29" s="188"/>
      <c r="B29" s="162"/>
      <c r="C29" s="156"/>
      <c r="D29" s="185"/>
      <c r="E29" s="162"/>
      <c r="F29" s="181"/>
      <c r="G29" s="186"/>
      <c r="H29" s="187"/>
    </row>
    <row r="30" spans="1:26" ht="15" customHeight="1">
      <c r="A30" s="188"/>
      <c r="B30" s="162"/>
      <c r="C30" s="156"/>
      <c r="D30" s="185"/>
      <c r="E30" s="162"/>
      <c r="F30" s="181"/>
      <c r="G30" s="186"/>
      <c r="H30" s="187"/>
    </row>
    <row r="31" spans="1:26" ht="15.75" customHeight="1">
      <c r="A31" s="184"/>
      <c r="B31" s="155"/>
      <c r="C31" s="164"/>
      <c r="D31" s="185"/>
      <c r="E31" s="155"/>
      <c r="F31" s="181"/>
      <c r="G31" s="186"/>
      <c r="H31" s="190"/>
    </row>
    <row r="32" spans="1:26" ht="15.75" customHeight="1">
      <c r="A32" s="184"/>
      <c r="B32" s="155"/>
      <c r="C32" s="164"/>
      <c r="D32" s="185"/>
      <c r="E32" s="155"/>
      <c r="F32" s="181"/>
      <c r="G32" s="186"/>
      <c r="H32" s="187"/>
    </row>
    <row r="33" spans="1:8" ht="15.75" customHeight="1">
      <c r="A33" s="184"/>
      <c r="B33" s="155"/>
      <c r="C33" s="164"/>
      <c r="D33" s="185"/>
      <c r="E33" s="155"/>
      <c r="F33" s="181"/>
      <c r="G33" s="186"/>
      <c r="H33" s="187"/>
    </row>
    <row r="34" spans="1:8" ht="15.75" customHeight="1">
      <c r="A34" s="184"/>
      <c r="B34" s="155"/>
      <c r="C34" s="164"/>
      <c r="D34" s="185"/>
      <c r="E34" s="155"/>
      <c r="F34" s="181"/>
      <c r="G34" s="186"/>
      <c r="H34" s="187"/>
    </row>
    <row r="35" spans="1:8" ht="15.75" customHeight="1">
      <c r="A35" s="184"/>
      <c r="B35" s="155"/>
      <c r="C35" s="164"/>
      <c r="D35" s="185"/>
      <c r="E35" s="155"/>
      <c r="F35" s="181"/>
      <c r="G35" s="186"/>
      <c r="H35" s="187"/>
    </row>
    <row r="36" spans="1:8" ht="15.75" customHeight="1">
      <c r="A36" s="184"/>
      <c r="B36" s="155"/>
      <c r="C36" s="164"/>
      <c r="D36" s="185"/>
      <c r="E36" s="155"/>
      <c r="F36" s="181"/>
      <c r="G36" s="186"/>
      <c r="H36" s="187"/>
    </row>
    <row r="37" spans="1:8" ht="15.75" customHeight="1">
      <c r="A37" s="184"/>
      <c r="B37" s="155"/>
      <c r="C37" s="164"/>
      <c r="D37" s="185"/>
      <c r="E37" s="155"/>
      <c r="F37" s="181" t="str">
        <f t="shared" ref="F37:F162" si="24">IF(E37="Lost",0,"")</f>
        <v/>
      </c>
      <c r="G37" s="186"/>
      <c r="H37" s="187"/>
    </row>
    <row r="38" spans="1:8" ht="15.75" customHeight="1">
      <c r="A38" s="184"/>
      <c r="B38" s="155"/>
      <c r="C38" s="164"/>
      <c r="D38" s="185"/>
      <c r="E38" s="155"/>
      <c r="F38" s="181" t="str">
        <f t="shared" si="24"/>
        <v/>
      </c>
      <c r="G38" s="186"/>
      <c r="H38" s="187"/>
    </row>
    <row r="39" spans="1:8" ht="15.75" customHeight="1">
      <c r="A39" s="184"/>
      <c r="B39" s="155"/>
      <c r="C39" s="164"/>
      <c r="D39" s="185"/>
      <c r="E39" s="155"/>
      <c r="F39" s="181" t="str">
        <f t="shared" si="24"/>
        <v/>
      </c>
      <c r="G39" s="186"/>
      <c r="H39" s="190"/>
    </row>
    <row r="40" spans="1:8" ht="15.75" customHeight="1">
      <c r="A40" s="184"/>
      <c r="B40" s="155"/>
      <c r="C40" s="164"/>
      <c r="D40" s="185"/>
      <c r="E40" s="155"/>
      <c r="F40" s="181" t="str">
        <f t="shared" si="24"/>
        <v/>
      </c>
      <c r="G40" s="186"/>
      <c r="H40" s="187"/>
    </row>
    <row r="41" spans="1:8" ht="15.75" customHeight="1">
      <c r="A41" s="184"/>
      <c r="B41" s="155"/>
      <c r="C41" s="164"/>
      <c r="D41" s="185"/>
      <c r="E41" s="155"/>
      <c r="F41" s="181" t="str">
        <f t="shared" si="24"/>
        <v/>
      </c>
      <c r="G41" s="186"/>
      <c r="H41" s="190"/>
    </row>
    <row r="42" spans="1:8" ht="15.75" customHeight="1">
      <c r="A42" s="184"/>
      <c r="B42" s="155"/>
      <c r="C42" s="164"/>
      <c r="D42" s="185"/>
      <c r="E42" s="155"/>
      <c r="F42" s="181" t="str">
        <f t="shared" si="24"/>
        <v/>
      </c>
      <c r="G42" s="186"/>
      <c r="H42" s="190"/>
    </row>
    <row r="43" spans="1:8" ht="15.75" customHeight="1">
      <c r="A43" s="184"/>
      <c r="B43" s="155"/>
      <c r="C43" s="164"/>
      <c r="D43" s="185"/>
      <c r="E43" s="155"/>
      <c r="F43" s="181" t="str">
        <f t="shared" si="24"/>
        <v/>
      </c>
      <c r="G43" s="186"/>
      <c r="H43" s="190"/>
    </row>
    <row r="44" spans="1:8" ht="15.75" customHeight="1">
      <c r="A44" s="184"/>
      <c r="B44" s="155"/>
      <c r="C44" s="164"/>
      <c r="D44" s="185"/>
      <c r="E44" s="155"/>
      <c r="F44" s="181" t="str">
        <f t="shared" si="24"/>
        <v/>
      </c>
      <c r="G44" s="186"/>
      <c r="H44" s="187"/>
    </row>
    <row r="45" spans="1:8" ht="15.75" customHeight="1">
      <c r="A45" s="184"/>
      <c r="B45" s="155"/>
      <c r="C45" s="156"/>
      <c r="D45" s="185"/>
      <c r="E45" s="155"/>
      <c r="F45" s="181" t="str">
        <f t="shared" si="24"/>
        <v/>
      </c>
      <c r="G45" s="186"/>
      <c r="H45" s="190"/>
    </row>
    <row r="46" spans="1:8" ht="15.75" customHeight="1">
      <c r="A46" s="184"/>
      <c r="B46" s="155"/>
      <c r="C46" s="156"/>
      <c r="D46" s="185"/>
      <c r="E46" s="155"/>
      <c r="F46" s="181" t="str">
        <f t="shared" si="24"/>
        <v/>
      </c>
      <c r="G46" s="186"/>
      <c r="H46" s="190"/>
    </row>
    <row r="47" spans="1:8" ht="15.75" customHeight="1">
      <c r="A47" s="184"/>
      <c r="B47" s="155"/>
      <c r="C47" s="164"/>
      <c r="D47" s="185"/>
      <c r="E47" s="162"/>
      <c r="F47" s="181" t="str">
        <f t="shared" si="24"/>
        <v/>
      </c>
      <c r="G47" s="186"/>
      <c r="H47" s="187"/>
    </row>
    <row r="48" spans="1:8" ht="15.75" customHeight="1">
      <c r="A48" s="184"/>
      <c r="B48" s="155"/>
      <c r="C48" s="164"/>
      <c r="D48" s="185"/>
      <c r="E48" s="162"/>
      <c r="F48" s="181" t="str">
        <f t="shared" si="24"/>
        <v/>
      </c>
      <c r="G48" s="186"/>
      <c r="H48" s="190"/>
    </row>
    <row r="49" spans="1:8" ht="15.75" customHeight="1">
      <c r="A49" s="184"/>
      <c r="B49" s="155"/>
      <c r="C49" s="164"/>
      <c r="D49" s="185"/>
      <c r="E49" s="162"/>
      <c r="F49" s="181" t="str">
        <f t="shared" si="24"/>
        <v/>
      </c>
      <c r="G49" s="186"/>
      <c r="H49" s="187"/>
    </row>
    <row r="50" spans="1:8" ht="15.75" customHeight="1">
      <c r="A50" s="184"/>
      <c r="B50" s="155"/>
      <c r="C50" s="164"/>
      <c r="D50" s="185"/>
      <c r="E50" s="162"/>
      <c r="F50" s="181" t="str">
        <f t="shared" si="24"/>
        <v/>
      </c>
      <c r="G50" s="186"/>
      <c r="H50" s="187"/>
    </row>
    <row r="51" spans="1:8" ht="15.75" customHeight="1">
      <c r="A51" s="184"/>
      <c r="B51" s="155"/>
      <c r="C51" s="164"/>
      <c r="D51" s="185"/>
      <c r="E51" s="162"/>
      <c r="F51" s="181" t="str">
        <f t="shared" si="24"/>
        <v/>
      </c>
      <c r="G51" s="186"/>
      <c r="H51" s="187"/>
    </row>
    <row r="52" spans="1:8" ht="15.75" customHeight="1">
      <c r="A52" s="184"/>
      <c r="B52" s="155"/>
      <c r="C52" s="164"/>
      <c r="D52" s="185"/>
      <c r="E52" s="155"/>
      <c r="F52" s="181" t="str">
        <f t="shared" si="24"/>
        <v/>
      </c>
      <c r="G52" s="186"/>
      <c r="H52" s="191"/>
    </row>
    <row r="53" spans="1:8" ht="15.75" customHeight="1">
      <c r="A53" s="184"/>
      <c r="B53" s="155"/>
      <c r="C53" s="164"/>
      <c r="D53" s="185"/>
      <c r="E53" s="162"/>
      <c r="F53" s="181" t="str">
        <f t="shared" si="24"/>
        <v/>
      </c>
      <c r="G53" s="186"/>
      <c r="H53" s="187"/>
    </row>
    <row r="54" spans="1:8" ht="15.75" customHeight="1">
      <c r="A54" s="184"/>
      <c r="B54" s="155"/>
      <c r="C54" s="164"/>
      <c r="D54" s="185"/>
      <c r="E54" s="155"/>
      <c r="F54" s="181" t="str">
        <f t="shared" si="24"/>
        <v/>
      </c>
      <c r="G54" s="186"/>
      <c r="H54" s="187"/>
    </row>
    <row r="55" spans="1:8" ht="15.75" customHeight="1">
      <c r="A55" s="184"/>
      <c r="B55" s="155"/>
      <c r="C55" s="164"/>
      <c r="D55" s="185"/>
      <c r="E55" s="155"/>
      <c r="F55" s="181" t="str">
        <f t="shared" si="24"/>
        <v/>
      </c>
      <c r="G55" s="186"/>
      <c r="H55" s="187"/>
    </row>
    <row r="56" spans="1:8" ht="15.75" customHeight="1">
      <c r="A56" s="184"/>
      <c r="B56" s="155"/>
      <c r="C56" s="164"/>
      <c r="D56" s="185"/>
      <c r="E56" s="162"/>
      <c r="F56" s="181" t="str">
        <f t="shared" si="24"/>
        <v/>
      </c>
      <c r="G56" s="186"/>
      <c r="H56" s="187"/>
    </row>
    <row r="57" spans="1:8" ht="15.75" customHeight="1">
      <c r="A57" s="184"/>
      <c r="B57" s="155"/>
      <c r="C57" s="164"/>
      <c r="D57" s="185"/>
      <c r="E57" s="162"/>
      <c r="F57" s="181" t="str">
        <f t="shared" si="24"/>
        <v/>
      </c>
      <c r="G57" s="192"/>
      <c r="H57" s="187"/>
    </row>
    <row r="58" spans="1:8" ht="15.75" customHeight="1">
      <c r="A58" s="184"/>
      <c r="B58" s="155"/>
      <c r="C58" s="164"/>
      <c r="D58" s="185"/>
      <c r="E58" s="162"/>
      <c r="F58" s="181" t="str">
        <f t="shared" si="24"/>
        <v/>
      </c>
      <c r="G58" s="186"/>
      <c r="H58" s="187"/>
    </row>
    <row r="59" spans="1:8" ht="15.75" customHeight="1">
      <c r="A59" s="184"/>
      <c r="B59" s="155"/>
      <c r="C59" s="164"/>
      <c r="D59" s="185"/>
      <c r="E59" s="162"/>
      <c r="F59" s="181" t="str">
        <f t="shared" si="24"/>
        <v/>
      </c>
      <c r="G59" s="186"/>
      <c r="H59" s="187"/>
    </row>
    <row r="60" spans="1:8" ht="15.75" customHeight="1">
      <c r="A60" s="184"/>
      <c r="B60" s="155"/>
      <c r="C60" s="164"/>
      <c r="D60" s="185"/>
      <c r="E60" s="162"/>
      <c r="F60" s="181" t="str">
        <f t="shared" si="24"/>
        <v/>
      </c>
      <c r="G60" s="186"/>
      <c r="H60" s="187"/>
    </row>
    <row r="61" spans="1:8" ht="15.75" customHeight="1">
      <c r="A61" s="184"/>
      <c r="B61" s="155"/>
      <c r="C61" s="164"/>
      <c r="D61" s="185"/>
      <c r="E61" s="162"/>
      <c r="F61" s="181" t="str">
        <f t="shared" si="24"/>
        <v/>
      </c>
      <c r="G61" s="186"/>
      <c r="H61" s="187"/>
    </row>
    <row r="62" spans="1:8" ht="15.75" customHeight="1">
      <c r="A62" s="184"/>
      <c r="B62" s="155"/>
      <c r="C62" s="156"/>
      <c r="D62" s="185"/>
      <c r="E62" s="155"/>
      <c r="F62" s="181" t="str">
        <f t="shared" si="24"/>
        <v/>
      </c>
      <c r="G62" s="186"/>
      <c r="H62" s="190"/>
    </row>
    <row r="63" spans="1:8" ht="15.75" customHeight="1">
      <c r="A63" s="184"/>
      <c r="B63" s="155"/>
      <c r="C63" s="156"/>
      <c r="D63" s="185"/>
      <c r="E63" s="155"/>
      <c r="F63" s="181" t="str">
        <f t="shared" si="24"/>
        <v/>
      </c>
      <c r="G63" s="186"/>
      <c r="H63" s="190"/>
    </row>
    <row r="64" spans="1:8" ht="15.75" customHeight="1">
      <c r="A64" s="184"/>
      <c r="B64" s="155"/>
      <c r="C64" s="164"/>
      <c r="D64" s="185"/>
      <c r="E64" s="162"/>
      <c r="F64" s="181" t="str">
        <f t="shared" si="24"/>
        <v/>
      </c>
      <c r="G64" s="186"/>
      <c r="H64" s="187"/>
    </row>
    <row r="65" spans="1:8" ht="15.75" customHeight="1">
      <c r="A65" s="184"/>
      <c r="B65" s="155"/>
      <c r="C65" s="164"/>
      <c r="D65" s="185"/>
      <c r="E65" s="162"/>
      <c r="F65" s="181" t="str">
        <f t="shared" si="24"/>
        <v/>
      </c>
      <c r="G65" s="186"/>
      <c r="H65" s="190"/>
    </row>
    <row r="66" spans="1:8" ht="15.75" customHeight="1">
      <c r="A66" s="184"/>
      <c r="B66" s="155"/>
      <c r="C66" s="164"/>
      <c r="D66" s="185"/>
      <c r="E66" s="162"/>
      <c r="F66" s="181" t="str">
        <f t="shared" si="24"/>
        <v/>
      </c>
      <c r="G66" s="186"/>
      <c r="H66" s="190"/>
    </row>
    <row r="67" spans="1:8" ht="15.75" customHeight="1">
      <c r="A67" s="188"/>
      <c r="B67" s="162"/>
      <c r="C67" s="164"/>
      <c r="D67" s="193"/>
      <c r="E67" s="162"/>
      <c r="F67" s="181" t="str">
        <f t="shared" si="24"/>
        <v/>
      </c>
      <c r="G67" s="186"/>
      <c r="H67" s="190"/>
    </row>
    <row r="68" spans="1:8" ht="15.75" customHeight="1">
      <c r="A68" s="188"/>
      <c r="B68" s="162"/>
      <c r="C68" s="164"/>
      <c r="D68" s="193"/>
      <c r="E68" s="162"/>
      <c r="F68" s="181" t="str">
        <f t="shared" si="24"/>
        <v/>
      </c>
      <c r="G68" s="186"/>
      <c r="H68" s="190"/>
    </row>
    <row r="69" spans="1:8" ht="15.75" customHeight="1">
      <c r="A69" s="188"/>
      <c r="B69" s="162"/>
      <c r="C69" s="164"/>
      <c r="D69" s="193"/>
      <c r="E69" s="162"/>
      <c r="F69" s="181" t="str">
        <f t="shared" si="24"/>
        <v/>
      </c>
      <c r="G69" s="186"/>
      <c r="H69" s="190"/>
    </row>
    <row r="70" spans="1:8" ht="15.75" customHeight="1">
      <c r="A70" s="188"/>
      <c r="B70" s="162"/>
      <c r="C70" s="164"/>
      <c r="D70" s="193"/>
      <c r="E70" s="162"/>
      <c r="F70" s="181" t="str">
        <f t="shared" si="24"/>
        <v/>
      </c>
      <c r="G70" s="186"/>
      <c r="H70" s="190"/>
    </row>
    <row r="71" spans="1:8" ht="15.75" customHeight="1">
      <c r="A71" s="188"/>
      <c r="B71" s="162"/>
      <c r="C71" s="164"/>
      <c r="D71" s="193"/>
      <c r="E71" s="162"/>
      <c r="F71" s="181" t="str">
        <f t="shared" si="24"/>
        <v/>
      </c>
      <c r="G71" s="186"/>
      <c r="H71" s="190"/>
    </row>
    <row r="72" spans="1:8" ht="15.75" customHeight="1">
      <c r="A72" s="188"/>
      <c r="B72" s="162"/>
      <c r="C72" s="164"/>
      <c r="D72" s="193"/>
      <c r="E72" s="162"/>
      <c r="F72" s="181" t="str">
        <f t="shared" si="24"/>
        <v/>
      </c>
      <c r="G72" s="186"/>
      <c r="H72" s="190"/>
    </row>
    <row r="73" spans="1:8" ht="15.75" customHeight="1">
      <c r="A73" s="188"/>
      <c r="B73" s="162"/>
      <c r="C73" s="164"/>
      <c r="D73" s="193"/>
      <c r="E73" s="162"/>
      <c r="F73" s="181" t="str">
        <f t="shared" si="24"/>
        <v/>
      </c>
      <c r="G73" s="186"/>
      <c r="H73" s="190"/>
    </row>
    <row r="74" spans="1:8" ht="15.75" customHeight="1">
      <c r="A74" s="188"/>
      <c r="B74" s="162"/>
      <c r="C74" s="164"/>
      <c r="D74" s="193"/>
      <c r="E74" s="162"/>
      <c r="F74" s="181" t="str">
        <f t="shared" si="24"/>
        <v/>
      </c>
      <c r="G74" s="186"/>
      <c r="H74" s="190"/>
    </row>
    <row r="75" spans="1:8" ht="15.75" customHeight="1">
      <c r="A75" s="188"/>
      <c r="B75" s="162"/>
      <c r="C75" s="164"/>
      <c r="D75" s="193"/>
      <c r="E75" s="162"/>
      <c r="F75" s="181" t="str">
        <f t="shared" si="24"/>
        <v/>
      </c>
      <c r="G75" s="186"/>
      <c r="H75" s="190"/>
    </row>
    <row r="76" spans="1:8" ht="15.75" customHeight="1">
      <c r="A76" s="188"/>
      <c r="B76" s="162"/>
      <c r="C76" s="164"/>
      <c r="D76" s="193"/>
      <c r="E76" s="162"/>
      <c r="F76" s="181" t="str">
        <f t="shared" si="24"/>
        <v/>
      </c>
      <c r="G76" s="186"/>
      <c r="H76" s="190"/>
    </row>
    <row r="77" spans="1:8" ht="15.75" customHeight="1">
      <c r="A77" s="188"/>
      <c r="B77" s="162"/>
      <c r="C77" s="164"/>
      <c r="D77" s="193"/>
      <c r="E77" s="162"/>
      <c r="F77" s="181" t="str">
        <f t="shared" si="24"/>
        <v/>
      </c>
      <c r="G77" s="186"/>
      <c r="H77" s="190"/>
    </row>
    <row r="78" spans="1:8" ht="15.75" customHeight="1">
      <c r="A78" s="188"/>
      <c r="B78" s="162"/>
      <c r="C78" s="164"/>
      <c r="D78" s="193"/>
      <c r="E78" s="162"/>
      <c r="F78" s="181" t="str">
        <f t="shared" si="24"/>
        <v/>
      </c>
      <c r="G78" s="186"/>
      <c r="H78" s="190"/>
    </row>
    <row r="79" spans="1:8" ht="15.75" customHeight="1">
      <c r="A79" s="188"/>
      <c r="B79" s="162"/>
      <c r="C79" s="164"/>
      <c r="D79" s="193"/>
      <c r="E79" s="162"/>
      <c r="F79" s="181" t="str">
        <f t="shared" si="24"/>
        <v/>
      </c>
      <c r="G79" s="186"/>
      <c r="H79" s="190"/>
    </row>
    <row r="80" spans="1:8" ht="15.75" customHeight="1">
      <c r="A80" s="188"/>
      <c r="B80" s="162"/>
      <c r="C80" s="164"/>
      <c r="D80" s="193"/>
      <c r="E80" s="162"/>
      <c r="F80" s="181" t="str">
        <f t="shared" si="24"/>
        <v/>
      </c>
      <c r="G80" s="186"/>
      <c r="H80" s="190"/>
    </row>
    <row r="81" spans="1:8" ht="15.75" customHeight="1">
      <c r="A81" s="188"/>
      <c r="B81" s="162"/>
      <c r="C81" s="164"/>
      <c r="D81" s="193"/>
      <c r="E81" s="162"/>
      <c r="F81" s="181" t="str">
        <f t="shared" si="24"/>
        <v/>
      </c>
      <c r="G81" s="186"/>
      <c r="H81" s="190"/>
    </row>
    <row r="82" spans="1:8" ht="15.75" customHeight="1">
      <c r="A82" s="188"/>
      <c r="B82" s="162"/>
      <c r="C82" s="164"/>
      <c r="D82" s="193"/>
      <c r="E82" s="162"/>
      <c r="F82" s="181" t="str">
        <f t="shared" si="24"/>
        <v/>
      </c>
      <c r="G82" s="186"/>
      <c r="H82" s="190"/>
    </row>
    <row r="83" spans="1:8" ht="15.75" customHeight="1">
      <c r="A83" s="188"/>
      <c r="B83" s="162"/>
      <c r="C83" s="164"/>
      <c r="D83" s="193"/>
      <c r="E83" s="162"/>
      <c r="F83" s="181" t="str">
        <f t="shared" si="24"/>
        <v/>
      </c>
      <c r="G83" s="186"/>
      <c r="H83" s="190"/>
    </row>
    <row r="84" spans="1:8" ht="15.75" customHeight="1">
      <c r="A84" s="188"/>
      <c r="B84" s="162"/>
      <c r="C84" s="164"/>
      <c r="D84" s="193"/>
      <c r="E84" s="162"/>
      <c r="F84" s="181" t="str">
        <f t="shared" si="24"/>
        <v/>
      </c>
      <c r="G84" s="186"/>
      <c r="H84" s="190"/>
    </row>
    <row r="85" spans="1:8" ht="15.75" customHeight="1">
      <c r="A85" s="188"/>
      <c r="B85" s="162"/>
      <c r="C85" s="164"/>
      <c r="D85" s="193"/>
      <c r="E85" s="162"/>
      <c r="F85" s="181" t="str">
        <f t="shared" si="24"/>
        <v/>
      </c>
      <c r="G85" s="186"/>
      <c r="H85" s="190"/>
    </row>
    <row r="86" spans="1:8" ht="15.75" customHeight="1">
      <c r="A86" s="188"/>
      <c r="B86" s="162"/>
      <c r="C86" s="164"/>
      <c r="D86" s="193"/>
      <c r="E86" s="162"/>
      <c r="F86" s="181" t="str">
        <f t="shared" si="24"/>
        <v/>
      </c>
      <c r="G86" s="186"/>
      <c r="H86" s="190"/>
    </row>
    <row r="87" spans="1:8" ht="15.75" customHeight="1">
      <c r="A87" s="188"/>
      <c r="B87" s="162"/>
      <c r="C87" s="164"/>
      <c r="D87" s="193"/>
      <c r="E87" s="162"/>
      <c r="F87" s="181" t="str">
        <f t="shared" si="24"/>
        <v/>
      </c>
      <c r="G87" s="186"/>
      <c r="H87" s="190"/>
    </row>
    <row r="88" spans="1:8" ht="15.75" customHeight="1">
      <c r="A88" s="188"/>
      <c r="B88" s="162"/>
      <c r="C88" s="164"/>
      <c r="D88" s="193"/>
      <c r="E88" s="162"/>
      <c r="F88" s="181" t="str">
        <f t="shared" si="24"/>
        <v/>
      </c>
      <c r="G88" s="186"/>
      <c r="H88" s="190"/>
    </row>
    <row r="89" spans="1:8" ht="15.75" customHeight="1">
      <c r="A89" s="188"/>
      <c r="B89" s="162"/>
      <c r="C89" s="164"/>
      <c r="D89" s="193"/>
      <c r="E89" s="162"/>
      <c r="F89" s="181" t="str">
        <f t="shared" si="24"/>
        <v/>
      </c>
      <c r="G89" s="186"/>
      <c r="H89" s="190"/>
    </row>
    <row r="90" spans="1:8" ht="15.75" customHeight="1">
      <c r="A90" s="188"/>
      <c r="B90" s="162"/>
      <c r="C90" s="164"/>
      <c r="D90" s="193"/>
      <c r="E90" s="162"/>
      <c r="F90" s="181" t="str">
        <f t="shared" si="24"/>
        <v/>
      </c>
      <c r="G90" s="186"/>
      <c r="H90" s="190"/>
    </row>
    <row r="91" spans="1:8" ht="15.75" customHeight="1">
      <c r="A91" s="188"/>
      <c r="B91" s="162"/>
      <c r="C91" s="164"/>
      <c r="D91" s="193"/>
      <c r="E91" s="162"/>
      <c r="F91" s="181" t="str">
        <f t="shared" si="24"/>
        <v/>
      </c>
      <c r="G91" s="186"/>
      <c r="H91" s="190"/>
    </row>
    <row r="92" spans="1:8" ht="15.75" customHeight="1">
      <c r="A92" s="188"/>
      <c r="B92" s="162"/>
      <c r="C92" s="164"/>
      <c r="D92" s="193"/>
      <c r="E92" s="162"/>
      <c r="F92" s="181" t="str">
        <f t="shared" si="24"/>
        <v/>
      </c>
      <c r="G92" s="186"/>
      <c r="H92" s="190"/>
    </row>
    <row r="93" spans="1:8" ht="15.75" customHeight="1">
      <c r="A93" s="188"/>
      <c r="B93" s="162"/>
      <c r="C93" s="164"/>
      <c r="D93" s="193"/>
      <c r="E93" s="162"/>
      <c r="F93" s="181" t="str">
        <f t="shared" si="24"/>
        <v/>
      </c>
      <c r="G93" s="186"/>
      <c r="H93" s="190"/>
    </row>
    <row r="94" spans="1:8" ht="15.75" customHeight="1">
      <c r="A94" s="188"/>
      <c r="B94" s="162"/>
      <c r="C94" s="164"/>
      <c r="D94" s="193"/>
      <c r="E94" s="162"/>
      <c r="F94" s="181" t="str">
        <f t="shared" si="24"/>
        <v/>
      </c>
      <c r="G94" s="186"/>
      <c r="H94" s="190"/>
    </row>
    <row r="95" spans="1:8" ht="15.75" customHeight="1">
      <c r="A95" s="188"/>
      <c r="B95" s="162"/>
      <c r="C95" s="164"/>
      <c r="D95" s="193"/>
      <c r="E95" s="162"/>
      <c r="F95" s="181" t="str">
        <f t="shared" si="24"/>
        <v/>
      </c>
      <c r="G95" s="186"/>
      <c r="H95" s="190"/>
    </row>
    <row r="96" spans="1:8" ht="15.75" customHeight="1">
      <c r="A96" s="188"/>
      <c r="B96" s="162"/>
      <c r="C96" s="164"/>
      <c r="D96" s="193"/>
      <c r="E96" s="162"/>
      <c r="F96" s="181" t="str">
        <f t="shared" si="24"/>
        <v/>
      </c>
      <c r="G96" s="186"/>
      <c r="H96" s="190"/>
    </row>
    <row r="97" spans="1:8" ht="15.75" customHeight="1">
      <c r="A97" s="188"/>
      <c r="B97" s="162"/>
      <c r="C97" s="164"/>
      <c r="D97" s="193"/>
      <c r="E97" s="162"/>
      <c r="F97" s="181" t="str">
        <f t="shared" si="24"/>
        <v/>
      </c>
      <c r="G97" s="186"/>
      <c r="H97" s="190"/>
    </row>
    <row r="98" spans="1:8" ht="15.75" customHeight="1">
      <c r="A98" s="188"/>
      <c r="B98" s="162"/>
      <c r="C98" s="164"/>
      <c r="D98" s="193"/>
      <c r="E98" s="162"/>
      <c r="F98" s="181" t="str">
        <f t="shared" si="24"/>
        <v/>
      </c>
      <c r="G98" s="186"/>
      <c r="H98" s="190"/>
    </row>
    <row r="99" spans="1:8" ht="15.75" customHeight="1">
      <c r="A99" s="188"/>
      <c r="B99" s="162"/>
      <c r="C99" s="164"/>
      <c r="D99" s="193"/>
      <c r="E99" s="162"/>
      <c r="F99" s="181" t="str">
        <f t="shared" si="24"/>
        <v/>
      </c>
      <c r="G99" s="186"/>
      <c r="H99" s="190"/>
    </row>
    <row r="100" spans="1:8" ht="15.75" customHeight="1">
      <c r="A100" s="188"/>
      <c r="B100" s="162"/>
      <c r="C100" s="164"/>
      <c r="D100" s="193"/>
      <c r="E100" s="162"/>
      <c r="F100" s="181" t="str">
        <f t="shared" si="24"/>
        <v/>
      </c>
      <c r="G100" s="186"/>
      <c r="H100" s="190"/>
    </row>
    <row r="101" spans="1:8" ht="15.75" customHeight="1">
      <c r="A101" s="188"/>
      <c r="B101" s="162"/>
      <c r="C101" s="164"/>
      <c r="D101" s="193"/>
      <c r="E101" s="162"/>
      <c r="F101" s="181" t="str">
        <f t="shared" si="24"/>
        <v/>
      </c>
      <c r="G101" s="186"/>
      <c r="H101" s="190"/>
    </row>
    <row r="102" spans="1:8" ht="15.75" customHeight="1">
      <c r="A102" s="188"/>
      <c r="B102" s="162"/>
      <c r="C102" s="164"/>
      <c r="D102" s="193"/>
      <c r="E102" s="162"/>
      <c r="F102" s="181" t="str">
        <f t="shared" si="24"/>
        <v/>
      </c>
      <c r="G102" s="186"/>
      <c r="H102" s="190"/>
    </row>
    <row r="103" spans="1:8" ht="15.75" customHeight="1">
      <c r="A103" s="188"/>
      <c r="B103" s="162"/>
      <c r="C103" s="164"/>
      <c r="D103" s="193"/>
      <c r="E103" s="162"/>
      <c r="F103" s="181" t="str">
        <f t="shared" si="24"/>
        <v/>
      </c>
      <c r="G103" s="186"/>
      <c r="H103" s="190"/>
    </row>
    <row r="104" spans="1:8" ht="15.75" customHeight="1">
      <c r="A104" s="188"/>
      <c r="B104" s="162"/>
      <c r="C104" s="164"/>
      <c r="D104" s="193"/>
      <c r="E104" s="162"/>
      <c r="F104" s="181" t="str">
        <f t="shared" si="24"/>
        <v/>
      </c>
      <c r="G104" s="186"/>
      <c r="H104" s="190"/>
    </row>
    <row r="105" spans="1:8" ht="15.75" customHeight="1">
      <c r="A105" s="188"/>
      <c r="B105" s="162"/>
      <c r="C105" s="164"/>
      <c r="D105" s="193"/>
      <c r="E105" s="162"/>
      <c r="F105" s="181" t="str">
        <f t="shared" si="24"/>
        <v/>
      </c>
      <c r="G105" s="186"/>
      <c r="H105" s="190"/>
    </row>
    <row r="106" spans="1:8" ht="15.75" customHeight="1">
      <c r="A106" s="188"/>
      <c r="B106" s="162"/>
      <c r="C106" s="164"/>
      <c r="D106" s="193"/>
      <c r="E106" s="162"/>
      <c r="F106" s="181" t="str">
        <f t="shared" si="24"/>
        <v/>
      </c>
      <c r="G106" s="186"/>
      <c r="H106" s="190"/>
    </row>
    <row r="107" spans="1:8" ht="15.75" customHeight="1">
      <c r="A107" s="188"/>
      <c r="B107" s="162"/>
      <c r="C107" s="164"/>
      <c r="D107" s="193"/>
      <c r="E107" s="162"/>
      <c r="F107" s="181" t="str">
        <f t="shared" si="24"/>
        <v/>
      </c>
      <c r="G107" s="186"/>
      <c r="H107" s="190"/>
    </row>
    <row r="108" spans="1:8" ht="15.75" customHeight="1">
      <c r="A108" s="188"/>
      <c r="B108" s="162"/>
      <c r="C108" s="164"/>
      <c r="D108" s="193"/>
      <c r="E108" s="162"/>
      <c r="F108" s="181" t="str">
        <f t="shared" si="24"/>
        <v/>
      </c>
      <c r="G108" s="186"/>
      <c r="H108" s="190"/>
    </row>
    <row r="109" spans="1:8" ht="15.75" customHeight="1">
      <c r="A109" s="188"/>
      <c r="B109" s="162"/>
      <c r="C109" s="164"/>
      <c r="D109" s="193"/>
      <c r="E109" s="162"/>
      <c r="F109" s="181" t="str">
        <f t="shared" si="24"/>
        <v/>
      </c>
      <c r="G109" s="186"/>
      <c r="H109" s="190"/>
    </row>
    <row r="110" spans="1:8" ht="15.75" customHeight="1">
      <c r="A110" s="188"/>
      <c r="B110" s="162"/>
      <c r="C110" s="164"/>
      <c r="D110" s="193"/>
      <c r="E110" s="162"/>
      <c r="F110" s="181" t="str">
        <f t="shared" si="24"/>
        <v/>
      </c>
      <c r="G110" s="186"/>
      <c r="H110" s="190"/>
    </row>
    <row r="111" spans="1:8" ht="15.75" customHeight="1">
      <c r="A111" s="188"/>
      <c r="B111" s="162"/>
      <c r="C111" s="164"/>
      <c r="D111" s="193"/>
      <c r="E111" s="162"/>
      <c r="F111" s="181" t="str">
        <f t="shared" si="24"/>
        <v/>
      </c>
      <c r="G111" s="186"/>
      <c r="H111" s="190"/>
    </row>
    <row r="112" spans="1:8" ht="15.75" customHeight="1">
      <c r="A112" s="188"/>
      <c r="B112" s="162"/>
      <c r="C112" s="164"/>
      <c r="D112" s="193"/>
      <c r="E112" s="162"/>
      <c r="F112" s="181" t="str">
        <f t="shared" si="24"/>
        <v/>
      </c>
      <c r="G112" s="186"/>
      <c r="H112" s="190"/>
    </row>
    <row r="113" spans="1:8" ht="15.75" customHeight="1">
      <c r="A113" s="188"/>
      <c r="B113" s="162"/>
      <c r="C113" s="164"/>
      <c r="D113" s="193"/>
      <c r="E113" s="162"/>
      <c r="F113" s="181" t="str">
        <f t="shared" si="24"/>
        <v/>
      </c>
      <c r="G113" s="186"/>
      <c r="H113" s="190"/>
    </row>
    <row r="114" spans="1:8" ht="15.75" customHeight="1">
      <c r="A114" s="188"/>
      <c r="B114" s="162"/>
      <c r="C114" s="164"/>
      <c r="D114" s="193"/>
      <c r="E114" s="162"/>
      <c r="F114" s="181" t="str">
        <f t="shared" si="24"/>
        <v/>
      </c>
      <c r="G114" s="186"/>
      <c r="H114" s="190"/>
    </row>
    <row r="115" spans="1:8" ht="15.75" customHeight="1">
      <c r="A115" s="188"/>
      <c r="B115" s="162"/>
      <c r="C115" s="164"/>
      <c r="D115" s="193"/>
      <c r="E115" s="162"/>
      <c r="F115" s="181" t="str">
        <f t="shared" si="24"/>
        <v/>
      </c>
      <c r="G115" s="186"/>
      <c r="H115" s="190"/>
    </row>
    <row r="116" spans="1:8" ht="15.75" customHeight="1">
      <c r="A116" s="188"/>
      <c r="B116" s="162"/>
      <c r="C116" s="164"/>
      <c r="D116" s="193"/>
      <c r="E116" s="162"/>
      <c r="F116" s="181" t="str">
        <f t="shared" si="24"/>
        <v/>
      </c>
      <c r="G116" s="186"/>
      <c r="H116" s="190"/>
    </row>
    <row r="117" spans="1:8" ht="15.75" customHeight="1">
      <c r="A117" s="188"/>
      <c r="B117" s="162"/>
      <c r="C117" s="164"/>
      <c r="D117" s="193"/>
      <c r="E117" s="162"/>
      <c r="F117" s="181" t="str">
        <f t="shared" si="24"/>
        <v/>
      </c>
      <c r="G117" s="186"/>
      <c r="H117" s="190"/>
    </row>
    <row r="118" spans="1:8" ht="15.75" customHeight="1">
      <c r="A118" s="188"/>
      <c r="B118" s="162"/>
      <c r="C118" s="164"/>
      <c r="D118" s="193"/>
      <c r="E118" s="162"/>
      <c r="F118" s="181" t="str">
        <f t="shared" si="24"/>
        <v/>
      </c>
      <c r="G118" s="186"/>
      <c r="H118" s="190"/>
    </row>
    <row r="119" spans="1:8" ht="15.75" customHeight="1">
      <c r="A119" s="188"/>
      <c r="B119" s="162"/>
      <c r="C119" s="164"/>
      <c r="D119" s="193"/>
      <c r="E119" s="162"/>
      <c r="F119" s="181" t="str">
        <f t="shared" si="24"/>
        <v/>
      </c>
      <c r="G119" s="186"/>
      <c r="H119" s="190"/>
    </row>
    <row r="120" spans="1:8" ht="15.75" customHeight="1">
      <c r="A120" s="188"/>
      <c r="B120" s="162"/>
      <c r="C120" s="164"/>
      <c r="D120" s="193"/>
      <c r="E120" s="162"/>
      <c r="F120" s="181" t="str">
        <f t="shared" si="24"/>
        <v/>
      </c>
      <c r="G120" s="186"/>
      <c r="H120" s="190"/>
    </row>
    <row r="121" spans="1:8" ht="15.75" customHeight="1">
      <c r="A121" s="188"/>
      <c r="B121" s="162"/>
      <c r="C121" s="164"/>
      <c r="D121" s="193"/>
      <c r="E121" s="162"/>
      <c r="F121" s="181" t="str">
        <f t="shared" si="24"/>
        <v/>
      </c>
      <c r="G121" s="186"/>
      <c r="H121" s="190"/>
    </row>
    <row r="122" spans="1:8" ht="15.75" customHeight="1">
      <c r="A122" s="188"/>
      <c r="B122" s="162"/>
      <c r="C122" s="164"/>
      <c r="D122" s="193"/>
      <c r="E122" s="162"/>
      <c r="F122" s="181" t="str">
        <f t="shared" si="24"/>
        <v/>
      </c>
      <c r="G122" s="186"/>
      <c r="H122" s="190"/>
    </row>
    <row r="123" spans="1:8" ht="15.75" customHeight="1">
      <c r="A123" s="188"/>
      <c r="B123" s="162"/>
      <c r="C123" s="164"/>
      <c r="D123" s="193"/>
      <c r="E123" s="162"/>
      <c r="F123" s="181" t="str">
        <f t="shared" si="24"/>
        <v/>
      </c>
      <c r="G123" s="186"/>
      <c r="H123" s="190"/>
    </row>
    <row r="124" spans="1:8" ht="15.75" customHeight="1">
      <c r="A124" s="188"/>
      <c r="B124" s="162"/>
      <c r="C124" s="164"/>
      <c r="D124" s="193"/>
      <c r="E124" s="162"/>
      <c r="F124" s="181" t="str">
        <f t="shared" si="24"/>
        <v/>
      </c>
      <c r="G124" s="186"/>
      <c r="H124" s="190"/>
    </row>
    <row r="125" spans="1:8" ht="15.75" customHeight="1">
      <c r="A125" s="188"/>
      <c r="B125" s="162"/>
      <c r="C125" s="164"/>
      <c r="D125" s="193"/>
      <c r="E125" s="162"/>
      <c r="F125" s="181" t="str">
        <f t="shared" si="24"/>
        <v/>
      </c>
      <c r="G125" s="186"/>
      <c r="H125" s="190"/>
    </row>
    <row r="126" spans="1:8" ht="15.75" customHeight="1">
      <c r="A126" s="188"/>
      <c r="B126" s="162"/>
      <c r="C126" s="164"/>
      <c r="D126" s="193"/>
      <c r="E126" s="162"/>
      <c r="F126" s="181" t="str">
        <f t="shared" si="24"/>
        <v/>
      </c>
      <c r="G126" s="186"/>
      <c r="H126" s="190"/>
    </row>
    <row r="127" spans="1:8" ht="15.75" customHeight="1">
      <c r="A127" s="188"/>
      <c r="B127" s="162"/>
      <c r="C127" s="164"/>
      <c r="D127" s="193"/>
      <c r="E127" s="162"/>
      <c r="F127" s="181" t="str">
        <f t="shared" si="24"/>
        <v/>
      </c>
      <c r="G127" s="186"/>
      <c r="H127" s="190"/>
    </row>
    <row r="128" spans="1:8" ht="15.75" customHeight="1">
      <c r="A128" s="188"/>
      <c r="B128" s="162"/>
      <c r="C128" s="164"/>
      <c r="D128" s="193"/>
      <c r="E128" s="162"/>
      <c r="F128" s="181" t="str">
        <f t="shared" si="24"/>
        <v/>
      </c>
      <c r="G128" s="186"/>
      <c r="H128" s="190"/>
    </row>
    <row r="129" spans="1:8" ht="15.75" customHeight="1">
      <c r="A129" s="188"/>
      <c r="B129" s="162"/>
      <c r="C129" s="164"/>
      <c r="D129" s="193"/>
      <c r="E129" s="162"/>
      <c r="F129" s="181" t="str">
        <f t="shared" si="24"/>
        <v/>
      </c>
      <c r="G129" s="186"/>
      <c r="H129" s="190"/>
    </row>
    <row r="130" spans="1:8" ht="15.75" customHeight="1">
      <c r="A130" s="188"/>
      <c r="B130" s="162"/>
      <c r="C130" s="164"/>
      <c r="D130" s="193"/>
      <c r="E130" s="162"/>
      <c r="F130" s="181" t="str">
        <f t="shared" si="24"/>
        <v/>
      </c>
      <c r="G130" s="186"/>
      <c r="H130" s="190"/>
    </row>
    <row r="131" spans="1:8" ht="15.75" customHeight="1">
      <c r="A131" s="188"/>
      <c r="B131" s="162"/>
      <c r="C131" s="164"/>
      <c r="D131" s="193"/>
      <c r="E131" s="162"/>
      <c r="F131" s="181" t="str">
        <f t="shared" si="24"/>
        <v/>
      </c>
      <c r="G131" s="186"/>
      <c r="H131" s="190"/>
    </row>
    <row r="132" spans="1:8" ht="15.75" customHeight="1">
      <c r="A132" s="188"/>
      <c r="B132" s="162"/>
      <c r="C132" s="164"/>
      <c r="D132" s="193"/>
      <c r="E132" s="162"/>
      <c r="F132" s="181" t="str">
        <f t="shared" si="24"/>
        <v/>
      </c>
      <c r="G132" s="186"/>
      <c r="H132" s="190"/>
    </row>
    <row r="133" spans="1:8" ht="15.75" customHeight="1">
      <c r="A133" s="188"/>
      <c r="B133" s="162"/>
      <c r="C133" s="164"/>
      <c r="D133" s="193"/>
      <c r="E133" s="162"/>
      <c r="F133" s="181" t="str">
        <f t="shared" si="24"/>
        <v/>
      </c>
      <c r="G133" s="186"/>
      <c r="H133" s="190"/>
    </row>
    <row r="134" spans="1:8" ht="15.75" customHeight="1">
      <c r="A134" s="188"/>
      <c r="B134" s="162"/>
      <c r="C134" s="164"/>
      <c r="D134" s="193"/>
      <c r="E134" s="162"/>
      <c r="F134" s="181" t="str">
        <f t="shared" si="24"/>
        <v/>
      </c>
      <c r="G134" s="186"/>
      <c r="H134" s="190"/>
    </row>
    <row r="135" spans="1:8" ht="15.75" customHeight="1">
      <c r="A135" s="188"/>
      <c r="B135" s="162"/>
      <c r="C135" s="164"/>
      <c r="D135" s="193"/>
      <c r="E135" s="162"/>
      <c r="F135" s="181" t="str">
        <f t="shared" si="24"/>
        <v/>
      </c>
      <c r="G135" s="186"/>
      <c r="H135" s="190"/>
    </row>
    <row r="136" spans="1:8" ht="15.75" customHeight="1">
      <c r="A136" s="188"/>
      <c r="B136" s="162"/>
      <c r="C136" s="164"/>
      <c r="D136" s="193"/>
      <c r="E136" s="162"/>
      <c r="F136" s="181" t="str">
        <f t="shared" si="24"/>
        <v/>
      </c>
      <c r="G136" s="186"/>
      <c r="H136" s="190"/>
    </row>
    <row r="137" spans="1:8" ht="15.75" customHeight="1">
      <c r="A137" s="188"/>
      <c r="B137" s="162"/>
      <c r="C137" s="164"/>
      <c r="D137" s="193"/>
      <c r="E137" s="162"/>
      <c r="F137" s="181" t="str">
        <f t="shared" si="24"/>
        <v/>
      </c>
      <c r="G137" s="186"/>
      <c r="H137" s="190"/>
    </row>
    <row r="138" spans="1:8" ht="15.75" customHeight="1">
      <c r="A138" s="188"/>
      <c r="B138" s="162"/>
      <c r="C138" s="164"/>
      <c r="D138" s="193"/>
      <c r="E138" s="162"/>
      <c r="F138" s="181" t="str">
        <f t="shared" si="24"/>
        <v/>
      </c>
      <c r="G138" s="186"/>
      <c r="H138" s="190"/>
    </row>
    <row r="139" spans="1:8" ht="15.75" customHeight="1">
      <c r="A139" s="188"/>
      <c r="B139" s="162"/>
      <c r="C139" s="164"/>
      <c r="D139" s="193"/>
      <c r="E139" s="162"/>
      <c r="F139" s="181" t="str">
        <f t="shared" si="24"/>
        <v/>
      </c>
      <c r="G139" s="186"/>
      <c r="H139" s="190"/>
    </row>
    <row r="140" spans="1:8" ht="15.75" customHeight="1">
      <c r="A140" s="188"/>
      <c r="B140" s="162"/>
      <c r="C140" s="164"/>
      <c r="D140" s="193"/>
      <c r="E140" s="162"/>
      <c r="F140" s="181" t="str">
        <f t="shared" si="24"/>
        <v/>
      </c>
      <c r="G140" s="186"/>
      <c r="H140" s="190"/>
    </row>
    <row r="141" spans="1:8" ht="15.75" customHeight="1">
      <c r="A141" s="188"/>
      <c r="B141" s="162"/>
      <c r="C141" s="164"/>
      <c r="D141" s="193"/>
      <c r="E141" s="162"/>
      <c r="F141" s="181" t="str">
        <f t="shared" si="24"/>
        <v/>
      </c>
      <c r="G141" s="186"/>
      <c r="H141" s="190"/>
    </row>
    <row r="142" spans="1:8" ht="15.75" customHeight="1">
      <c r="A142" s="188"/>
      <c r="B142" s="162"/>
      <c r="C142" s="164"/>
      <c r="D142" s="193"/>
      <c r="E142" s="162"/>
      <c r="F142" s="181" t="str">
        <f t="shared" si="24"/>
        <v/>
      </c>
      <c r="G142" s="186"/>
      <c r="H142" s="190"/>
    </row>
    <row r="143" spans="1:8" ht="15.75" customHeight="1">
      <c r="A143" s="188"/>
      <c r="B143" s="162"/>
      <c r="C143" s="164"/>
      <c r="D143" s="193"/>
      <c r="E143" s="162"/>
      <c r="F143" s="181" t="str">
        <f t="shared" si="24"/>
        <v/>
      </c>
      <c r="G143" s="186"/>
      <c r="H143" s="190"/>
    </row>
    <row r="144" spans="1:8" ht="15.75" customHeight="1">
      <c r="A144" s="188"/>
      <c r="B144" s="162"/>
      <c r="C144" s="164"/>
      <c r="D144" s="193"/>
      <c r="E144" s="162"/>
      <c r="F144" s="181" t="str">
        <f t="shared" si="24"/>
        <v/>
      </c>
      <c r="G144" s="186"/>
      <c r="H144" s="190"/>
    </row>
    <row r="145" spans="1:8" ht="15.75" customHeight="1">
      <c r="A145" s="188"/>
      <c r="B145" s="162"/>
      <c r="C145" s="164"/>
      <c r="D145" s="193"/>
      <c r="E145" s="162"/>
      <c r="F145" s="181" t="str">
        <f t="shared" si="24"/>
        <v/>
      </c>
      <c r="G145" s="186"/>
      <c r="H145" s="190"/>
    </row>
    <row r="146" spans="1:8" ht="15.75" customHeight="1">
      <c r="A146" s="188"/>
      <c r="B146" s="162"/>
      <c r="C146" s="164"/>
      <c r="D146" s="193"/>
      <c r="E146" s="162"/>
      <c r="F146" s="181" t="str">
        <f t="shared" si="24"/>
        <v/>
      </c>
      <c r="G146" s="186"/>
      <c r="H146" s="190"/>
    </row>
    <row r="147" spans="1:8" ht="15.75" customHeight="1">
      <c r="A147" s="188"/>
      <c r="B147" s="162"/>
      <c r="C147" s="164"/>
      <c r="D147" s="193"/>
      <c r="E147" s="162"/>
      <c r="F147" s="181" t="str">
        <f t="shared" si="24"/>
        <v/>
      </c>
      <c r="G147" s="186"/>
      <c r="H147" s="190"/>
    </row>
    <row r="148" spans="1:8" ht="15.75" customHeight="1">
      <c r="A148" s="188"/>
      <c r="B148" s="162"/>
      <c r="C148" s="164"/>
      <c r="D148" s="193"/>
      <c r="E148" s="162"/>
      <c r="F148" s="181" t="str">
        <f t="shared" si="24"/>
        <v/>
      </c>
      <c r="G148" s="186"/>
      <c r="H148" s="190"/>
    </row>
    <row r="149" spans="1:8" ht="15.75" customHeight="1">
      <c r="A149" s="188"/>
      <c r="B149" s="162"/>
      <c r="C149" s="164"/>
      <c r="D149" s="193"/>
      <c r="E149" s="162"/>
      <c r="F149" s="181" t="str">
        <f t="shared" si="24"/>
        <v/>
      </c>
      <c r="G149" s="186"/>
      <c r="H149" s="190"/>
    </row>
    <row r="150" spans="1:8" ht="15.75" customHeight="1">
      <c r="A150" s="188"/>
      <c r="B150" s="162"/>
      <c r="C150" s="164"/>
      <c r="D150" s="193"/>
      <c r="E150" s="162"/>
      <c r="F150" s="181" t="str">
        <f t="shared" si="24"/>
        <v/>
      </c>
      <c r="G150" s="186"/>
      <c r="H150" s="190"/>
    </row>
    <row r="151" spans="1:8" ht="15.75" customHeight="1">
      <c r="A151" s="188"/>
      <c r="B151" s="162"/>
      <c r="C151" s="164"/>
      <c r="D151" s="193"/>
      <c r="E151" s="162"/>
      <c r="F151" s="181" t="str">
        <f t="shared" si="24"/>
        <v/>
      </c>
      <c r="G151" s="186"/>
      <c r="H151" s="190"/>
    </row>
    <row r="152" spans="1:8" ht="15.75" customHeight="1">
      <c r="A152" s="188"/>
      <c r="B152" s="162"/>
      <c r="C152" s="164"/>
      <c r="D152" s="193"/>
      <c r="E152" s="162"/>
      <c r="F152" s="181" t="str">
        <f t="shared" si="24"/>
        <v/>
      </c>
      <c r="G152" s="186"/>
      <c r="H152" s="190"/>
    </row>
    <row r="153" spans="1:8" ht="15.75" customHeight="1">
      <c r="A153" s="188"/>
      <c r="B153" s="162"/>
      <c r="C153" s="164"/>
      <c r="D153" s="193"/>
      <c r="E153" s="162"/>
      <c r="F153" s="181" t="str">
        <f t="shared" si="24"/>
        <v/>
      </c>
      <c r="G153" s="186"/>
      <c r="H153" s="190"/>
    </row>
    <row r="154" spans="1:8" ht="15.75" customHeight="1">
      <c r="A154" s="188"/>
      <c r="B154" s="162"/>
      <c r="C154" s="164"/>
      <c r="D154" s="193"/>
      <c r="E154" s="162"/>
      <c r="F154" s="181" t="str">
        <f t="shared" si="24"/>
        <v/>
      </c>
      <c r="G154" s="186"/>
      <c r="H154" s="190"/>
    </row>
    <row r="155" spans="1:8" ht="15.75" customHeight="1">
      <c r="A155" s="188"/>
      <c r="B155" s="162"/>
      <c r="C155" s="164"/>
      <c r="D155" s="193"/>
      <c r="E155" s="162"/>
      <c r="F155" s="181" t="str">
        <f t="shared" si="24"/>
        <v/>
      </c>
      <c r="G155" s="186"/>
      <c r="H155" s="190"/>
    </row>
    <row r="156" spans="1:8" ht="15.75" customHeight="1">
      <c r="A156" s="188"/>
      <c r="B156" s="162"/>
      <c r="C156" s="164"/>
      <c r="D156" s="193"/>
      <c r="E156" s="162"/>
      <c r="F156" s="181" t="str">
        <f t="shared" si="24"/>
        <v/>
      </c>
      <c r="G156" s="186"/>
      <c r="H156" s="190"/>
    </row>
    <row r="157" spans="1:8" ht="15.75" customHeight="1">
      <c r="A157" s="188"/>
      <c r="B157" s="162"/>
      <c r="C157" s="164"/>
      <c r="D157" s="193"/>
      <c r="E157" s="162"/>
      <c r="F157" s="181" t="str">
        <f t="shared" si="24"/>
        <v/>
      </c>
      <c r="G157" s="186"/>
      <c r="H157" s="190"/>
    </row>
    <row r="158" spans="1:8" ht="15.75" customHeight="1">
      <c r="A158" s="188"/>
      <c r="B158" s="162"/>
      <c r="C158" s="164"/>
      <c r="D158" s="193"/>
      <c r="E158" s="162"/>
      <c r="F158" s="181" t="str">
        <f t="shared" si="24"/>
        <v/>
      </c>
      <c r="G158" s="186"/>
      <c r="H158" s="190"/>
    </row>
    <row r="159" spans="1:8" ht="15.75" customHeight="1">
      <c r="A159" s="188"/>
      <c r="B159" s="162"/>
      <c r="C159" s="164"/>
      <c r="D159" s="193"/>
      <c r="E159" s="162"/>
      <c r="F159" s="181" t="str">
        <f t="shared" si="24"/>
        <v/>
      </c>
      <c r="G159" s="186"/>
      <c r="H159" s="190"/>
    </row>
    <row r="160" spans="1:8" ht="15.75" customHeight="1">
      <c r="A160" s="188"/>
      <c r="B160" s="162"/>
      <c r="C160" s="164"/>
      <c r="D160" s="193"/>
      <c r="E160" s="162"/>
      <c r="F160" s="181" t="str">
        <f t="shared" si="24"/>
        <v/>
      </c>
      <c r="G160" s="186"/>
      <c r="H160" s="190"/>
    </row>
    <row r="161" spans="1:8" ht="15.75" customHeight="1">
      <c r="A161" s="188"/>
      <c r="B161" s="162"/>
      <c r="C161" s="164"/>
      <c r="D161" s="193"/>
      <c r="E161" s="162"/>
      <c r="F161" s="181" t="str">
        <f t="shared" si="24"/>
        <v/>
      </c>
      <c r="G161" s="186"/>
      <c r="H161" s="190"/>
    </row>
    <row r="162" spans="1:8" ht="15.75" customHeight="1">
      <c r="A162" s="194"/>
      <c r="B162" s="195"/>
      <c r="C162" s="196"/>
      <c r="D162" s="197"/>
      <c r="E162" s="195"/>
      <c r="F162" s="198" t="str">
        <f t="shared" si="24"/>
        <v/>
      </c>
      <c r="G162" s="199"/>
      <c r="H162" s="200"/>
    </row>
    <row r="163" spans="1:8" ht="15.75" customHeight="1">
      <c r="A163" s="140"/>
      <c r="B163" s="140"/>
      <c r="C163" s="173" t="s">
        <v>68</v>
      </c>
      <c r="D163" s="140"/>
      <c r="E163" s="140"/>
      <c r="F163" s="201"/>
      <c r="G163" s="140" t="s">
        <v>70</v>
      </c>
      <c r="H163" s="140"/>
    </row>
    <row r="164" spans="1:8" ht="15.75" hidden="1" customHeight="1">
      <c r="A164" s="140"/>
      <c r="B164" s="140"/>
      <c r="C164" s="141"/>
      <c r="D164" s="140"/>
      <c r="E164" s="140"/>
      <c r="F164" s="141"/>
      <c r="G164" s="140"/>
      <c r="H164" s="140"/>
    </row>
    <row r="165" spans="1:8" ht="15.75" hidden="1" customHeight="1">
      <c r="A165" s="140"/>
      <c r="B165" s="140"/>
      <c r="C165" s="141"/>
      <c r="D165" s="140"/>
      <c r="E165" s="140"/>
      <c r="F165" s="141"/>
      <c r="G165" s="140"/>
      <c r="H165" s="140"/>
    </row>
    <row r="166" spans="1:8" ht="15.75" hidden="1" customHeight="1">
      <c r="A166" s="140"/>
      <c r="B166" s="140"/>
      <c r="C166" s="141"/>
      <c r="D166" s="140"/>
      <c r="E166" s="140"/>
      <c r="F166" s="141"/>
      <c r="G166" s="140"/>
      <c r="H166" s="140"/>
    </row>
    <row r="167" spans="1:8" ht="15.75" hidden="1" customHeight="1">
      <c r="A167" s="140"/>
      <c r="B167" s="140"/>
      <c r="C167" s="141"/>
      <c r="D167" s="140"/>
      <c r="E167" s="140"/>
      <c r="F167" s="141"/>
      <c r="G167" s="140"/>
      <c r="H167" s="140"/>
    </row>
    <row r="168" spans="1:8" ht="15.75" hidden="1" customHeight="1">
      <c r="A168" s="140"/>
      <c r="B168" s="140"/>
      <c r="C168" s="141"/>
      <c r="D168" s="140"/>
      <c r="E168" s="140"/>
      <c r="F168" s="141"/>
      <c r="G168" s="140"/>
      <c r="H168" s="140"/>
    </row>
    <row r="169" spans="1:8" ht="15.75" hidden="1" customHeight="1">
      <c r="A169" s="140"/>
      <c r="B169" s="140"/>
      <c r="C169" s="141"/>
      <c r="D169" s="140"/>
      <c r="E169" s="140"/>
      <c r="F169" s="141"/>
      <c r="G169" s="140"/>
      <c r="H169" s="140"/>
    </row>
    <row r="170" spans="1:8" ht="15.75" hidden="1" customHeight="1">
      <c r="A170" s="140"/>
      <c r="B170" s="140"/>
      <c r="C170" s="141"/>
      <c r="D170" s="140"/>
      <c r="E170" s="140"/>
      <c r="F170" s="141"/>
      <c r="G170" s="140"/>
      <c r="H170" s="140"/>
    </row>
    <row r="171" spans="1:8" ht="15.75" hidden="1" customHeight="1">
      <c r="A171" s="140"/>
      <c r="B171" s="140"/>
      <c r="C171" s="141"/>
      <c r="D171" s="140"/>
      <c r="E171" s="140"/>
      <c r="F171" s="141"/>
      <c r="G171" s="140"/>
      <c r="H171" s="140"/>
    </row>
    <row r="172" spans="1:8" ht="15.75" hidden="1" customHeight="1">
      <c r="A172" s="140"/>
      <c r="B172" s="140"/>
      <c r="C172" s="141"/>
      <c r="D172" s="140"/>
      <c r="E172" s="140"/>
      <c r="F172" s="141"/>
      <c r="G172" s="140"/>
      <c r="H172" s="140"/>
    </row>
    <row r="173" spans="1:8" ht="15.75" hidden="1" customHeight="1">
      <c r="A173" s="140"/>
      <c r="B173" s="140"/>
      <c r="C173" s="141"/>
      <c r="D173" s="140"/>
      <c r="E173" s="140"/>
      <c r="F173" s="141"/>
      <c r="G173" s="140"/>
      <c r="H173" s="140"/>
    </row>
    <row r="174" spans="1:8" ht="15.75" hidden="1" customHeight="1">
      <c r="A174" s="140"/>
      <c r="B174" s="140"/>
      <c r="C174" s="141"/>
      <c r="D174" s="140"/>
      <c r="E174" s="140"/>
      <c r="F174" s="141"/>
      <c r="G174" s="140"/>
      <c r="H174" s="140"/>
    </row>
    <row r="175" spans="1:8" ht="15.75" hidden="1" customHeight="1">
      <c r="A175" s="140"/>
      <c r="B175" s="140"/>
      <c r="C175" s="141"/>
      <c r="D175" s="140"/>
      <c r="E175" s="140"/>
      <c r="F175" s="141"/>
      <c r="G175" s="140"/>
      <c r="H175" s="140"/>
    </row>
    <row r="176" spans="1:8" ht="15.75" hidden="1" customHeight="1">
      <c r="A176" s="140"/>
      <c r="B176" s="140"/>
      <c r="C176" s="141"/>
      <c r="D176" s="140"/>
      <c r="E176" s="140"/>
      <c r="F176" s="141"/>
      <c r="G176" s="140"/>
      <c r="H176" s="140"/>
    </row>
    <row r="177" spans="1:8" ht="15.75" hidden="1" customHeight="1">
      <c r="A177" s="140"/>
      <c r="B177" s="140"/>
      <c r="C177" s="141"/>
      <c r="D177" s="140"/>
      <c r="E177" s="140"/>
      <c r="F177" s="141"/>
      <c r="G177" s="140"/>
      <c r="H177" s="140"/>
    </row>
    <row r="178" spans="1:8" ht="15.75" hidden="1" customHeight="1">
      <c r="A178" s="140"/>
      <c r="B178" s="140"/>
      <c r="C178" s="141"/>
      <c r="D178" s="140"/>
      <c r="E178" s="140"/>
      <c r="F178" s="141"/>
      <c r="G178" s="140"/>
      <c r="H178" s="140"/>
    </row>
    <row r="179" spans="1:8" ht="15.75" hidden="1" customHeight="1">
      <c r="A179" s="140"/>
      <c r="B179" s="140"/>
      <c r="C179" s="141"/>
      <c r="D179" s="140"/>
      <c r="E179" s="140"/>
      <c r="F179" s="141"/>
      <c r="G179" s="140"/>
      <c r="H179" s="140"/>
    </row>
    <row r="180" spans="1:8" ht="15.75" hidden="1" customHeight="1">
      <c r="A180" s="140"/>
      <c r="B180" s="140"/>
      <c r="C180" s="141"/>
      <c r="D180" s="140"/>
      <c r="E180" s="140"/>
      <c r="F180" s="141"/>
      <c r="G180" s="140"/>
      <c r="H180" s="140"/>
    </row>
    <row r="181" spans="1:8" ht="15.75" hidden="1" customHeight="1">
      <c r="A181" s="140"/>
      <c r="B181" s="140"/>
      <c r="C181" s="141"/>
      <c r="D181" s="140"/>
      <c r="E181" s="140"/>
      <c r="F181" s="141"/>
      <c r="G181" s="140"/>
      <c r="H181" s="140"/>
    </row>
    <row r="182" spans="1:8" ht="15.75" hidden="1" customHeight="1">
      <c r="A182" s="140"/>
      <c r="B182" s="140"/>
      <c r="C182" s="141"/>
      <c r="D182" s="140"/>
      <c r="E182" s="140"/>
      <c r="F182" s="141"/>
      <c r="G182" s="140"/>
      <c r="H182" s="140"/>
    </row>
    <row r="183" spans="1:8" ht="15.75" hidden="1" customHeight="1">
      <c r="A183" s="140"/>
      <c r="B183" s="140"/>
      <c r="C183" s="141"/>
      <c r="D183" s="140"/>
      <c r="E183" s="140"/>
      <c r="F183" s="141"/>
      <c r="G183" s="140"/>
      <c r="H183" s="140"/>
    </row>
    <row r="184" spans="1:8" ht="15.75" hidden="1" customHeight="1">
      <c r="A184" s="140"/>
      <c r="B184" s="140"/>
      <c r="C184" s="141"/>
      <c r="D184" s="140"/>
      <c r="E184" s="140"/>
      <c r="F184" s="141"/>
      <c r="G184" s="140"/>
      <c r="H184" s="140"/>
    </row>
    <row r="185" spans="1:8" ht="15.75" hidden="1" customHeight="1">
      <c r="A185" s="140"/>
      <c r="B185" s="140"/>
      <c r="C185" s="141"/>
      <c r="D185" s="140"/>
      <c r="E185" s="140"/>
      <c r="F185" s="141"/>
      <c r="G185" s="140"/>
      <c r="H185" s="140"/>
    </row>
    <row r="186" spans="1:8" ht="15.75" hidden="1" customHeight="1">
      <c r="A186" s="140"/>
      <c r="B186" s="140"/>
      <c r="C186" s="141"/>
      <c r="D186" s="140"/>
      <c r="E186" s="140"/>
      <c r="F186" s="141"/>
      <c r="G186" s="140"/>
      <c r="H186" s="140"/>
    </row>
    <row r="187" spans="1:8" ht="15.75" hidden="1" customHeight="1">
      <c r="A187" s="140"/>
      <c r="B187" s="140"/>
      <c r="C187" s="141"/>
      <c r="D187" s="140"/>
      <c r="E187" s="140"/>
      <c r="F187" s="141"/>
      <c r="G187" s="140"/>
      <c r="H187" s="140"/>
    </row>
    <row r="188" spans="1:8" ht="15.75" hidden="1" customHeight="1">
      <c r="A188" s="140"/>
      <c r="B188" s="140"/>
      <c r="C188" s="141"/>
      <c r="D188" s="140"/>
      <c r="E188" s="140"/>
      <c r="F188" s="141"/>
      <c r="G188" s="140"/>
      <c r="H188" s="140"/>
    </row>
    <row r="189" spans="1:8" ht="15.75" hidden="1" customHeight="1">
      <c r="A189" s="140"/>
      <c r="B189" s="140"/>
      <c r="C189" s="141"/>
      <c r="D189" s="140"/>
      <c r="E189" s="140"/>
      <c r="F189" s="141"/>
      <c r="G189" s="140"/>
      <c r="H189" s="140"/>
    </row>
    <row r="190" spans="1:8" ht="15.75" hidden="1" customHeight="1">
      <c r="A190" s="140"/>
      <c r="B190" s="140"/>
      <c r="C190" s="141"/>
      <c r="D190" s="140"/>
      <c r="E190" s="140"/>
      <c r="F190" s="141"/>
      <c r="G190" s="140"/>
      <c r="H190" s="140"/>
    </row>
    <row r="191" spans="1:8" ht="15.75" hidden="1" customHeight="1">
      <c r="A191" s="140"/>
      <c r="B191" s="140"/>
      <c r="C191" s="141"/>
      <c r="D191" s="140"/>
      <c r="E191" s="140"/>
      <c r="F191" s="141"/>
      <c r="G191" s="140"/>
      <c r="H191" s="140"/>
    </row>
    <row r="192" spans="1:8" ht="15.75" hidden="1" customHeight="1">
      <c r="A192" s="140"/>
      <c r="B192" s="140"/>
      <c r="C192" s="141"/>
      <c r="D192" s="140"/>
      <c r="E192" s="140"/>
      <c r="F192" s="141"/>
      <c r="G192" s="140"/>
      <c r="H192" s="140"/>
    </row>
    <row r="193" spans="1:8" ht="15.75" hidden="1" customHeight="1">
      <c r="A193" s="140"/>
      <c r="B193" s="140"/>
      <c r="C193" s="141"/>
      <c r="D193" s="140"/>
      <c r="E193" s="140"/>
      <c r="F193" s="141"/>
      <c r="G193" s="140"/>
      <c r="H193" s="140"/>
    </row>
    <row r="194" spans="1:8" ht="15.75" hidden="1" customHeight="1">
      <c r="A194" s="140"/>
      <c r="B194" s="140"/>
      <c r="C194" s="141"/>
      <c r="D194" s="140"/>
      <c r="E194" s="140"/>
      <c r="F194" s="141"/>
      <c r="G194" s="140"/>
      <c r="H194" s="140"/>
    </row>
    <row r="195" spans="1:8" ht="15.75" hidden="1" customHeight="1">
      <c r="A195" s="140"/>
      <c r="B195" s="140"/>
      <c r="C195" s="141"/>
      <c r="D195" s="140"/>
      <c r="E195" s="140"/>
      <c r="F195" s="141"/>
      <c r="G195" s="140"/>
      <c r="H195" s="140"/>
    </row>
    <row r="196" spans="1:8" ht="15.75" hidden="1" customHeight="1">
      <c r="A196" s="140"/>
      <c r="B196" s="140"/>
      <c r="C196" s="141"/>
      <c r="D196" s="140"/>
      <c r="E196" s="140"/>
      <c r="F196" s="141"/>
      <c r="G196" s="140"/>
      <c r="H196" s="140"/>
    </row>
    <row r="197" spans="1:8" ht="15.75" hidden="1" customHeight="1">
      <c r="A197" s="140"/>
      <c r="B197" s="140"/>
      <c r="C197" s="141"/>
      <c r="D197" s="140"/>
      <c r="E197" s="140"/>
      <c r="F197" s="141"/>
      <c r="G197" s="140"/>
      <c r="H197" s="140"/>
    </row>
    <row r="198" spans="1:8" ht="15.75" hidden="1" customHeight="1">
      <c r="A198" s="140"/>
      <c r="B198" s="140"/>
      <c r="C198" s="141"/>
      <c r="D198" s="140"/>
      <c r="E198" s="140"/>
      <c r="F198" s="141"/>
      <c r="G198" s="140"/>
      <c r="H198" s="140"/>
    </row>
    <row r="199" spans="1:8" ht="15.75" hidden="1" customHeight="1">
      <c r="A199" s="140"/>
      <c r="B199" s="140"/>
      <c r="C199" s="141"/>
      <c r="D199" s="140"/>
      <c r="E199" s="140"/>
      <c r="F199" s="141"/>
      <c r="G199" s="140"/>
      <c r="H199" s="140"/>
    </row>
    <row r="200" spans="1:8" ht="15.75" hidden="1" customHeight="1">
      <c r="A200" s="140"/>
      <c r="B200" s="140"/>
      <c r="C200" s="141"/>
      <c r="D200" s="140"/>
      <c r="E200" s="140"/>
      <c r="F200" s="141"/>
      <c r="G200" s="140"/>
      <c r="H200" s="140"/>
    </row>
    <row r="201" spans="1:8" ht="15.75" hidden="1" customHeight="1">
      <c r="A201" s="140"/>
      <c r="B201" s="140"/>
      <c r="C201" s="141"/>
      <c r="D201" s="140"/>
      <c r="E201" s="140"/>
      <c r="F201" s="141"/>
      <c r="G201" s="140"/>
      <c r="H201" s="140"/>
    </row>
    <row r="202" spans="1:8" ht="15.75" hidden="1" customHeight="1">
      <c r="A202" s="140"/>
      <c r="B202" s="140"/>
      <c r="C202" s="141"/>
      <c r="D202" s="140"/>
      <c r="E202" s="140"/>
      <c r="F202" s="141"/>
      <c r="G202" s="140"/>
      <c r="H202" s="140"/>
    </row>
    <row r="203" spans="1:8" ht="15.75" hidden="1" customHeight="1">
      <c r="A203" s="140"/>
      <c r="B203" s="140"/>
      <c r="C203" s="141"/>
      <c r="D203" s="140"/>
      <c r="E203" s="140"/>
      <c r="F203" s="141"/>
      <c r="G203" s="140"/>
      <c r="H203" s="140"/>
    </row>
    <row r="204" spans="1:8" ht="15.75" hidden="1" customHeight="1">
      <c r="A204" s="140"/>
      <c r="B204" s="140"/>
      <c r="C204" s="141"/>
      <c r="D204" s="140"/>
      <c r="E204" s="140"/>
      <c r="F204" s="141"/>
      <c r="G204" s="140"/>
      <c r="H204" s="140"/>
    </row>
    <row r="205" spans="1:8" ht="15.75" hidden="1" customHeight="1">
      <c r="A205" s="140"/>
      <c r="B205" s="140"/>
      <c r="C205" s="141"/>
      <c r="D205" s="140"/>
      <c r="E205" s="140"/>
      <c r="F205" s="141"/>
      <c r="G205" s="140"/>
      <c r="H205" s="140"/>
    </row>
    <row r="206" spans="1:8" ht="15.75" hidden="1" customHeight="1">
      <c r="A206" s="140"/>
      <c r="B206" s="140"/>
      <c r="C206" s="141"/>
      <c r="D206" s="140"/>
      <c r="E206" s="140"/>
      <c r="F206" s="141"/>
      <c r="G206" s="140"/>
      <c r="H206" s="140"/>
    </row>
    <row r="207" spans="1:8" ht="15.75" hidden="1" customHeight="1">
      <c r="A207" s="140"/>
      <c r="B207" s="140"/>
      <c r="C207" s="141"/>
      <c r="D207" s="140"/>
      <c r="E207" s="140"/>
      <c r="F207" s="141"/>
      <c r="G207" s="140"/>
      <c r="H207" s="140"/>
    </row>
    <row r="208" spans="1:8" ht="15.75" hidden="1" customHeight="1">
      <c r="A208" s="140"/>
      <c r="B208" s="140"/>
      <c r="C208" s="141"/>
      <c r="D208" s="140"/>
      <c r="E208" s="140"/>
      <c r="F208" s="141"/>
      <c r="G208" s="140"/>
      <c r="H208" s="140"/>
    </row>
    <row r="209" spans="1:8" ht="15.75" hidden="1" customHeight="1">
      <c r="A209" s="140"/>
      <c r="B209" s="140"/>
      <c r="C209" s="141"/>
      <c r="D209" s="140"/>
      <c r="E209" s="140"/>
      <c r="F209" s="141"/>
      <c r="G209" s="140"/>
      <c r="H209" s="140"/>
    </row>
    <row r="210" spans="1:8" ht="15.75" hidden="1" customHeight="1">
      <c r="A210" s="140"/>
      <c r="B210" s="140"/>
      <c r="C210" s="141"/>
      <c r="D210" s="140"/>
      <c r="E210" s="140"/>
      <c r="F210" s="141"/>
      <c r="G210" s="140"/>
      <c r="H210" s="140"/>
    </row>
    <row r="211" spans="1:8" ht="15.75" hidden="1" customHeight="1">
      <c r="A211" s="140"/>
      <c r="B211" s="140"/>
      <c r="C211" s="141"/>
      <c r="D211" s="140"/>
      <c r="E211" s="140"/>
      <c r="F211" s="141"/>
      <c r="G211" s="140"/>
      <c r="H211" s="140"/>
    </row>
    <row r="212" spans="1:8" ht="15.75" hidden="1" customHeight="1">
      <c r="A212" s="140"/>
      <c r="B212" s="140"/>
      <c r="C212" s="141"/>
      <c r="D212" s="140"/>
      <c r="E212" s="140"/>
      <c r="F212" s="141"/>
      <c r="G212" s="140"/>
      <c r="H212" s="140"/>
    </row>
    <row r="213" spans="1:8" ht="15.75" hidden="1" customHeight="1">
      <c r="A213" s="140"/>
      <c r="B213" s="140"/>
      <c r="C213" s="141"/>
      <c r="D213" s="140"/>
      <c r="E213" s="140"/>
      <c r="F213" s="141"/>
      <c r="G213" s="140"/>
      <c r="H213" s="140"/>
    </row>
    <row r="214" spans="1:8" ht="15.75" hidden="1" customHeight="1">
      <c r="A214" s="140"/>
      <c r="B214" s="140"/>
      <c r="C214" s="141"/>
      <c r="D214" s="140"/>
      <c r="E214" s="140"/>
      <c r="F214" s="141"/>
      <c r="G214" s="140"/>
      <c r="H214" s="140"/>
    </row>
    <row r="215" spans="1:8" ht="15.75" hidden="1" customHeight="1">
      <c r="A215" s="140"/>
      <c r="B215" s="140"/>
      <c r="C215" s="141"/>
      <c r="D215" s="140"/>
      <c r="E215" s="140"/>
      <c r="F215" s="141"/>
      <c r="G215" s="140"/>
      <c r="H215" s="140"/>
    </row>
    <row r="216" spans="1:8" ht="15.75" hidden="1" customHeight="1">
      <c r="A216" s="140"/>
      <c r="B216" s="140"/>
      <c r="C216" s="141"/>
      <c r="D216" s="140"/>
      <c r="E216" s="140"/>
      <c r="F216" s="141"/>
      <c r="G216" s="140"/>
      <c r="H216" s="140"/>
    </row>
    <row r="217" spans="1:8" ht="15.75" hidden="1" customHeight="1">
      <c r="A217" s="140"/>
      <c r="B217" s="140"/>
      <c r="C217" s="141"/>
      <c r="D217" s="140"/>
      <c r="E217" s="140"/>
      <c r="F217" s="141"/>
      <c r="G217" s="140"/>
      <c r="H217" s="140"/>
    </row>
    <row r="218" spans="1:8" ht="15.75" hidden="1" customHeight="1">
      <c r="A218" s="140"/>
      <c r="B218" s="140"/>
      <c r="C218" s="141"/>
      <c r="D218" s="140"/>
      <c r="E218" s="140"/>
      <c r="F218" s="141"/>
      <c r="G218" s="140"/>
      <c r="H218" s="140"/>
    </row>
    <row r="219" spans="1:8" ht="15.75" hidden="1" customHeight="1">
      <c r="A219" s="140"/>
      <c r="B219" s="140"/>
      <c r="C219" s="141"/>
      <c r="D219" s="140"/>
      <c r="E219" s="140"/>
      <c r="F219" s="141"/>
      <c r="G219" s="140"/>
      <c r="H219" s="140"/>
    </row>
    <row r="220" spans="1:8" ht="15.75" hidden="1" customHeight="1">
      <c r="A220" s="140"/>
      <c r="B220" s="140"/>
      <c r="C220" s="141"/>
      <c r="D220" s="140"/>
      <c r="E220" s="140"/>
      <c r="F220" s="141"/>
      <c r="G220" s="140"/>
      <c r="H220" s="140"/>
    </row>
    <row r="221" spans="1:8" ht="15.75" hidden="1" customHeight="1">
      <c r="A221" s="140"/>
      <c r="B221" s="140"/>
      <c r="C221" s="141"/>
      <c r="D221" s="140"/>
      <c r="E221" s="140"/>
      <c r="F221" s="141"/>
      <c r="G221" s="140"/>
      <c r="H221" s="140"/>
    </row>
    <row r="222" spans="1:8" ht="15.75" hidden="1" customHeight="1">
      <c r="A222" s="140"/>
      <c r="B222" s="140"/>
      <c r="C222" s="141"/>
      <c r="D222" s="140"/>
      <c r="E222" s="140"/>
      <c r="F222" s="141"/>
      <c r="G222" s="140"/>
      <c r="H222" s="140"/>
    </row>
    <row r="223" spans="1:8" ht="15.75" hidden="1" customHeight="1">
      <c r="A223" s="140"/>
      <c r="B223" s="140"/>
      <c r="C223" s="141"/>
      <c r="D223" s="140"/>
      <c r="E223" s="140"/>
      <c r="F223" s="141"/>
      <c r="G223" s="140"/>
      <c r="H223" s="140"/>
    </row>
    <row r="224" spans="1:8" ht="15.75" hidden="1" customHeight="1">
      <c r="A224" s="140"/>
      <c r="B224" s="140"/>
      <c r="C224" s="141"/>
      <c r="D224" s="140"/>
      <c r="E224" s="140"/>
      <c r="F224" s="141"/>
      <c r="G224" s="140"/>
      <c r="H224" s="140"/>
    </row>
    <row r="225" spans="1:8" ht="15.75" hidden="1" customHeight="1">
      <c r="A225" s="140"/>
      <c r="B225" s="140"/>
      <c r="C225" s="141"/>
      <c r="D225" s="140"/>
      <c r="E225" s="140"/>
      <c r="F225" s="141"/>
      <c r="G225" s="140"/>
      <c r="H225" s="140"/>
    </row>
    <row r="226" spans="1:8" ht="15.75" hidden="1" customHeight="1">
      <c r="A226" s="140"/>
      <c r="B226" s="140"/>
      <c r="C226" s="141"/>
      <c r="D226" s="140"/>
      <c r="E226" s="140"/>
      <c r="F226" s="141"/>
      <c r="G226" s="140"/>
      <c r="H226" s="140"/>
    </row>
    <row r="227" spans="1:8" ht="15.75" hidden="1" customHeight="1">
      <c r="A227" s="140"/>
      <c r="B227" s="140"/>
      <c r="C227" s="141"/>
      <c r="D227" s="140"/>
      <c r="E227" s="140"/>
      <c r="F227" s="141"/>
      <c r="G227" s="140"/>
      <c r="H227" s="140"/>
    </row>
    <row r="228" spans="1:8" ht="15.75" hidden="1" customHeight="1">
      <c r="A228" s="140"/>
      <c r="B228" s="140"/>
      <c r="C228" s="141"/>
      <c r="D228" s="140"/>
      <c r="E228" s="140"/>
      <c r="F228" s="141"/>
      <c r="G228" s="140"/>
      <c r="H228" s="140"/>
    </row>
    <row r="229" spans="1:8" ht="15.75" hidden="1" customHeight="1">
      <c r="A229" s="140"/>
      <c r="B229" s="140"/>
      <c r="C229" s="141"/>
      <c r="D229" s="140"/>
      <c r="E229" s="140"/>
      <c r="F229" s="141"/>
      <c r="G229" s="140"/>
      <c r="H229" s="140"/>
    </row>
    <row r="230" spans="1:8" ht="15.75" hidden="1" customHeight="1">
      <c r="A230" s="140"/>
      <c r="B230" s="140"/>
      <c r="C230" s="141"/>
      <c r="D230" s="140"/>
      <c r="E230" s="140"/>
      <c r="F230" s="141"/>
      <c r="G230" s="140"/>
      <c r="H230" s="140"/>
    </row>
    <row r="231" spans="1:8" ht="15.75" hidden="1" customHeight="1">
      <c r="A231" s="140"/>
      <c r="B231" s="140"/>
      <c r="C231" s="141"/>
      <c r="D231" s="140"/>
      <c r="E231" s="140"/>
      <c r="F231" s="141"/>
      <c r="G231" s="140"/>
      <c r="H231" s="140"/>
    </row>
    <row r="232" spans="1:8" ht="15.75" hidden="1" customHeight="1">
      <c r="A232" s="140"/>
      <c r="B232" s="140"/>
      <c r="C232" s="141"/>
      <c r="D232" s="140"/>
      <c r="E232" s="140"/>
      <c r="F232" s="141"/>
      <c r="G232" s="140"/>
      <c r="H232" s="140"/>
    </row>
    <row r="233" spans="1:8" ht="15.75" hidden="1" customHeight="1">
      <c r="A233" s="140"/>
      <c r="B233" s="140"/>
      <c r="C233" s="141"/>
      <c r="D233" s="140"/>
      <c r="E233" s="140"/>
      <c r="F233" s="141"/>
      <c r="G233" s="140"/>
      <c r="H233" s="140"/>
    </row>
    <row r="234" spans="1:8" ht="15.75" hidden="1" customHeight="1">
      <c r="A234" s="140"/>
      <c r="B234" s="140"/>
      <c r="C234" s="141"/>
      <c r="D234" s="140"/>
      <c r="E234" s="140"/>
      <c r="F234" s="141"/>
      <c r="G234" s="140"/>
      <c r="H234" s="140"/>
    </row>
    <row r="235" spans="1:8" ht="15.75" hidden="1" customHeight="1">
      <c r="A235" s="140"/>
      <c r="B235" s="140"/>
      <c r="C235" s="141"/>
      <c r="D235" s="140"/>
      <c r="E235" s="140"/>
      <c r="F235" s="141"/>
      <c r="G235" s="140"/>
      <c r="H235" s="140"/>
    </row>
    <row r="236" spans="1:8" ht="15.75" hidden="1" customHeight="1">
      <c r="A236" s="140"/>
      <c r="B236" s="140"/>
      <c r="C236" s="141"/>
      <c r="D236" s="140"/>
      <c r="E236" s="140"/>
      <c r="F236" s="141"/>
      <c r="G236" s="140"/>
      <c r="H236" s="140"/>
    </row>
    <row r="237" spans="1:8" ht="15.75" hidden="1" customHeight="1">
      <c r="A237" s="140"/>
      <c r="B237" s="140"/>
      <c r="C237" s="141"/>
      <c r="D237" s="140"/>
      <c r="E237" s="140"/>
      <c r="F237" s="141"/>
      <c r="G237" s="140"/>
      <c r="H237" s="140"/>
    </row>
    <row r="238" spans="1:8" ht="15.75" hidden="1" customHeight="1">
      <c r="A238" s="140"/>
      <c r="B238" s="140"/>
      <c r="C238" s="141"/>
      <c r="D238" s="140"/>
      <c r="E238" s="140"/>
      <c r="F238" s="141"/>
      <c r="G238" s="140"/>
      <c r="H238" s="140"/>
    </row>
    <row r="239" spans="1:8" ht="15.75" hidden="1" customHeight="1">
      <c r="A239" s="140"/>
      <c r="B239" s="140"/>
      <c r="C239" s="141"/>
      <c r="D239" s="140"/>
      <c r="E239" s="140"/>
      <c r="F239" s="141"/>
      <c r="G239" s="140"/>
      <c r="H239" s="140"/>
    </row>
    <row r="240" spans="1:8" ht="15.75" hidden="1" customHeight="1">
      <c r="A240" s="140"/>
      <c r="B240" s="140"/>
      <c r="C240" s="141"/>
      <c r="D240" s="140"/>
      <c r="E240" s="140"/>
      <c r="F240" s="141"/>
      <c r="G240" s="140"/>
      <c r="H240" s="140"/>
    </row>
    <row r="241" spans="1:8" ht="15.75" hidden="1" customHeight="1">
      <c r="A241" s="140"/>
      <c r="B241" s="140"/>
      <c r="C241" s="141"/>
      <c r="D241" s="140"/>
      <c r="E241" s="140"/>
      <c r="F241" s="141"/>
      <c r="G241" s="140"/>
      <c r="H241" s="140"/>
    </row>
    <row r="242" spans="1:8" ht="15.75" hidden="1" customHeight="1">
      <c r="A242" s="140"/>
      <c r="B242" s="140"/>
      <c r="C242" s="141"/>
      <c r="D242" s="140"/>
      <c r="E242" s="140"/>
      <c r="F242" s="141"/>
      <c r="G242" s="140"/>
      <c r="H242" s="140"/>
    </row>
    <row r="243" spans="1:8" ht="15.75" hidden="1" customHeight="1">
      <c r="A243" s="140"/>
      <c r="B243" s="140"/>
      <c r="C243" s="141"/>
      <c r="D243" s="140"/>
      <c r="E243" s="140"/>
      <c r="F243" s="141"/>
      <c r="G243" s="140"/>
      <c r="H243" s="140"/>
    </row>
    <row r="244" spans="1:8" ht="15.75" hidden="1" customHeight="1">
      <c r="A244" s="140"/>
      <c r="B244" s="140"/>
      <c r="C244" s="141"/>
      <c r="D244" s="140"/>
      <c r="E244" s="140"/>
      <c r="F244" s="141"/>
      <c r="G244" s="140"/>
      <c r="H244" s="140"/>
    </row>
    <row r="245" spans="1:8" ht="15.75" hidden="1" customHeight="1">
      <c r="A245" s="140"/>
      <c r="B245" s="140"/>
      <c r="C245" s="141"/>
      <c r="D245" s="140"/>
      <c r="E245" s="140"/>
      <c r="F245" s="141"/>
      <c r="G245" s="140"/>
      <c r="H245" s="140"/>
    </row>
    <row r="246" spans="1:8" ht="15.75" hidden="1" customHeight="1">
      <c r="A246" s="140"/>
      <c r="B246" s="140"/>
      <c r="C246" s="141"/>
      <c r="D246" s="140"/>
      <c r="E246" s="140"/>
      <c r="F246" s="141"/>
      <c r="G246" s="140"/>
      <c r="H246" s="140"/>
    </row>
    <row r="247" spans="1:8" ht="15.75" hidden="1" customHeight="1">
      <c r="A247" s="140"/>
      <c r="B247" s="140"/>
      <c r="C247" s="141"/>
      <c r="D247" s="140"/>
      <c r="E247" s="140"/>
      <c r="F247" s="141"/>
      <c r="G247" s="140"/>
      <c r="H247" s="140"/>
    </row>
    <row r="248" spans="1:8" ht="15.75" hidden="1" customHeight="1">
      <c r="A248" s="140"/>
      <c r="B248" s="140"/>
      <c r="C248" s="141"/>
      <c r="D248" s="140"/>
      <c r="E248" s="140"/>
      <c r="F248" s="141"/>
      <c r="G248" s="140"/>
      <c r="H248" s="140"/>
    </row>
    <row r="249" spans="1:8" ht="15.75" hidden="1" customHeight="1">
      <c r="A249" s="140"/>
      <c r="B249" s="140"/>
      <c r="C249" s="141"/>
      <c r="D249" s="140"/>
      <c r="E249" s="140"/>
      <c r="F249" s="141"/>
      <c r="G249" s="140"/>
      <c r="H249" s="140"/>
    </row>
    <row r="250" spans="1:8" ht="15.75" hidden="1" customHeight="1">
      <c r="A250" s="140"/>
      <c r="B250" s="140"/>
      <c r="C250" s="141"/>
      <c r="D250" s="140"/>
      <c r="E250" s="140"/>
      <c r="F250" s="141"/>
      <c r="G250" s="140"/>
      <c r="H250" s="140"/>
    </row>
    <row r="251" spans="1:8" ht="15.75" hidden="1" customHeight="1">
      <c r="A251" s="140"/>
      <c r="B251" s="140"/>
      <c r="C251" s="141"/>
      <c r="D251" s="140"/>
      <c r="E251" s="140"/>
      <c r="F251" s="141"/>
      <c r="G251" s="140"/>
      <c r="H251" s="140"/>
    </row>
    <row r="252" spans="1:8" ht="15.75" hidden="1" customHeight="1">
      <c r="A252" s="140"/>
      <c r="B252" s="140"/>
      <c r="C252" s="141"/>
      <c r="D252" s="140"/>
      <c r="E252" s="140"/>
      <c r="F252" s="141"/>
      <c r="G252" s="140"/>
      <c r="H252" s="140"/>
    </row>
    <row r="253" spans="1:8" ht="15.75" hidden="1" customHeight="1">
      <c r="A253" s="140"/>
      <c r="B253" s="140"/>
      <c r="C253" s="141"/>
      <c r="D253" s="140"/>
      <c r="E253" s="140"/>
      <c r="F253" s="141"/>
      <c r="G253" s="140"/>
      <c r="H253" s="140"/>
    </row>
    <row r="254" spans="1:8" ht="15.75" hidden="1" customHeight="1">
      <c r="A254" s="140"/>
      <c r="B254" s="140"/>
      <c r="C254" s="141"/>
      <c r="D254" s="140"/>
      <c r="E254" s="140"/>
      <c r="F254" s="141"/>
      <c r="G254" s="140"/>
      <c r="H254" s="140"/>
    </row>
    <row r="255" spans="1:8" ht="15.75" hidden="1" customHeight="1">
      <c r="A255" s="140"/>
      <c r="B255" s="140"/>
      <c r="C255" s="141"/>
      <c r="D255" s="140"/>
      <c r="E255" s="140"/>
      <c r="F255" s="141"/>
      <c r="G255" s="140"/>
      <c r="H255" s="140"/>
    </row>
    <row r="256" spans="1:8" ht="15.75" hidden="1" customHeight="1">
      <c r="A256" s="140"/>
      <c r="B256" s="140"/>
      <c r="C256" s="141"/>
      <c r="D256" s="140"/>
      <c r="E256" s="140"/>
      <c r="F256" s="141"/>
      <c r="G256" s="140"/>
      <c r="H256" s="140"/>
    </row>
    <row r="257" spans="1:8" ht="15.75" hidden="1" customHeight="1">
      <c r="A257" s="140"/>
      <c r="B257" s="140"/>
      <c r="C257" s="141"/>
      <c r="D257" s="140"/>
      <c r="E257" s="140"/>
      <c r="F257" s="141"/>
      <c r="G257" s="140"/>
      <c r="H257" s="140"/>
    </row>
    <row r="258" spans="1:8" ht="15.75" hidden="1" customHeight="1">
      <c r="A258" s="140"/>
      <c r="B258" s="140"/>
      <c r="C258" s="141"/>
      <c r="D258" s="140"/>
      <c r="E258" s="140"/>
      <c r="F258" s="141"/>
      <c r="G258" s="140"/>
      <c r="H258" s="140"/>
    </row>
    <row r="259" spans="1:8" ht="15.75" hidden="1" customHeight="1">
      <c r="A259" s="140"/>
      <c r="B259" s="140"/>
      <c r="C259" s="141"/>
      <c r="D259" s="140"/>
      <c r="E259" s="140"/>
      <c r="F259" s="141"/>
      <c r="G259" s="140"/>
      <c r="H259" s="140"/>
    </row>
    <row r="260" spans="1:8" ht="15.75" hidden="1" customHeight="1">
      <c r="A260" s="140"/>
      <c r="B260" s="140"/>
      <c r="C260" s="141"/>
      <c r="D260" s="140"/>
      <c r="E260" s="140"/>
      <c r="F260" s="141"/>
      <c r="G260" s="140"/>
      <c r="H260" s="140"/>
    </row>
    <row r="261" spans="1:8" ht="15.75" hidden="1" customHeight="1">
      <c r="A261" s="140"/>
      <c r="B261" s="140"/>
      <c r="C261" s="141"/>
      <c r="D261" s="140"/>
      <c r="E261" s="140"/>
      <c r="F261" s="141"/>
      <c r="G261" s="140"/>
      <c r="H261" s="140"/>
    </row>
    <row r="262" spans="1:8" ht="15.75" hidden="1" customHeight="1">
      <c r="A262" s="140"/>
      <c r="B262" s="140"/>
      <c r="C262" s="141"/>
      <c r="D262" s="140"/>
      <c r="E262" s="140"/>
      <c r="F262" s="141"/>
      <c r="G262" s="140"/>
      <c r="H262" s="140"/>
    </row>
    <row r="263" spans="1:8" ht="15.75" hidden="1" customHeight="1">
      <c r="A263" s="140"/>
      <c r="B263" s="140"/>
      <c r="C263" s="141"/>
      <c r="D263" s="140"/>
      <c r="E263" s="140"/>
      <c r="F263" s="141"/>
      <c r="G263" s="140"/>
      <c r="H263" s="140"/>
    </row>
    <row r="264" spans="1:8" ht="15.75" hidden="1" customHeight="1">
      <c r="A264" s="140"/>
      <c r="B264" s="140"/>
      <c r="C264" s="141"/>
      <c r="D264" s="140"/>
      <c r="E264" s="140"/>
      <c r="F264" s="141"/>
      <c r="G264" s="140"/>
      <c r="H264" s="140"/>
    </row>
    <row r="265" spans="1:8" ht="15.75" hidden="1" customHeight="1">
      <c r="A265" s="140"/>
      <c r="B265" s="140"/>
      <c r="C265" s="141"/>
      <c r="D265" s="140"/>
      <c r="E265" s="140"/>
      <c r="F265" s="141"/>
      <c r="G265" s="140"/>
      <c r="H265" s="140"/>
    </row>
    <row r="266" spans="1:8" ht="15.75" hidden="1" customHeight="1">
      <c r="A266" s="140"/>
      <c r="B266" s="140"/>
      <c r="C266" s="141"/>
      <c r="D266" s="140"/>
      <c r="E266" s="140"/>
      <c r="F266" s="141"/>
      <c r="G266" s="140"/>
      <c r="H266" s="140"/>
    </row>
    <row r="267" spans="1:8" ht="15.75" hidden="1" customHeight="1">
      <c r="A267" s="140"/>
      <c r="B267" s="140"/>
      <c r="C267" s="141"/>
      <c r="D267" s="140"/>
      <c r="E267" s="140"/>
      <c r="F267" s="141"/>
      <c r="G267" s="140"/>
      <c r="H267" s="140"/>
    </row>
    <row r="268" spans="1:8" ht="15.75" hidden="1" customHeight="1">
      <c r="A268" s="140"/>
      <c r="B268" s="140"/>
      <c r="C268" s="141"/>
      <c r="D268" s="140"/>
      <c r="E268" s="140"/>
      <c r="F268" s="141"/>
      <c r="G268" s="140"/>
      <c r="H268" s="140"/>
    </row>
    <row r="269" spans="1:8" ht="15.75" hidden="1" customHeight="1">
      <c r="A269" s="140"/>
      <c r="B269" s="140"/>
      <c r="C269" s="141"/>
      <c r="D269" s="140"/>
      <c r="E269" s="140"/>
      <c r="F269" s="141"/>
      <c r="G269" s="140"/>
      <c r="H269" s="140"/>
    </row>
    <row r="270" spans="1:8" ht="15.75" hidden="1" customHeight="1">
      <c r="A270" s="140"/>
      <c r="B270" s="140"/>
      <c r="C270" s="141"/>
      <c r="D270" s="140"/>
      <c r="E270" s="140"/>
      <c r="F270" s="141"/>
      <c r="G270" s="140"/>
      <c r="H270" s="140"/>
    </row>
    <row r="271" spans="1:8" ht="15.75" hidden="1" customHeight="1">
      <c r="A271" s="140"/>
      <c r="B271" s="140"/>
      <c r="C271" s="141"/>
      <c r="D271" s="140"/>
      <c r="E271" s="140"/>
      <c r="F271" s="141"/>
      <c r="G271" s="140"/>
      <c r="H271" s="140"/>
    </row>
    <row r="272" spans="1:8" ht="15.75" hidden="1" customHeight="1">
      <c r="A272" s="140"/>
      <c r="B272" s="140"/>
      <c r="C272" s="141"/>
      <c r="D272" s="140"/>
      <c r="E272" s="140"/>
      <c r="F272" s="141"/>
      <c r="G272" s="140"/>
      <c r="H272" s="140"/>
    </row>
    <row r="273" spans="1:8" ht="15.75" hidden="1" customHeight="1">
      <c r="A273" s="140"/>
      <c r="B273" s="140"/>
      <c r="C273" s="141"/>
      <c r="D273" s="140"/>
      <c r="E273" s="140"/>
      <c r="F273" s="141"/>
      <c r="G273" s="140"/>
      <c r="H273" s="140"/>
    </row>
    <row r="274" spans="1:8" ht="15.75" hidden="1" customHeight="1">
      <c r="A274" s="140"/>
      <c r="B274" s="140"/>
      <c r="C274" s="141"/>
      <c r="D274" s="140"/>
      <c r="E274" s="140"/>
      <c r="F274" s="141"/>
      <c r="G274" s="140"/>
      <c r="H274" s="140"/>
    </row>
    <row r="275" spans="1:8" ht="15.75" hidden="1" customHeight="1">
      <c r="A275" s="140"/>
      <c r="B275" s="140"/>
      <c r="C275" s="141"/>
      <c r="D275" s="140"/>
      <c r="E275" s="140"/>
      <c r="F275" s="141"/>
      <c r="G275" s="140"/>
      <c r="H275" s="140"/>
    </row>
    <row r="276" spans="1:8" ht="15.75" hidden="1" customHeight="1">
      <c r="A276" s="140"/>
      <c r="B276" s="140"/>
      <c r="C276" s="141"/>
      <c r="D276" s="140"/>
      <c r="E276" s="140"/>
      <c r="F276" s="141"/>
      <c r="G276" s="140"/>
      <c r="H276" s="140"/>
    </row>
    <row r="277" spans="1:8" ht="15.75" hidden="1" customHeight="1">
      <c r="A277" s="140"/>
      <c r="B277" s="140"/>
      <c r="C277" s="141"/>
      <c r="D277" s="140"/>
      <c r="E277" s="140"/>
      <c r="F277" s="141"/>
      <c r="G277" s="140"/>
      <c r="H277" s="140"/>
    </row>
    <row r="278" spans="1:8" ht="15.75" hidden="1" customHeight="1">
      <c r="A278" s="140"/>
      <c r="B278" s="140"/>
      <c r="C278" s="141"/>
      <c r="D278" s="140"/>
      <c r="E278" s="140"/>
      <c r="F278" s="141"/>
      <c r="G278" s="140"/>
      <c r="H278" s="140"/>
    </row>
    <row r="279" spans="1:8" ht="15.75" hidden="1" customHeight="1">
      <c r="A279" s="140"/>
      <c r="B279" s="140"/>
      <c r="C279" s="141"/>
      <c r="D279" s="140"/>
      <c r="E279" s="140"/>
      <c r="F279" s="141"/>
      <c r="G279" s="140"/>
      <c r="H279" s="140"/>
    </row>
    <row r="280" spans="1:8" ht="15.75" hidden="1" customHeight="1">
      <c r="A280" s="140"/>
      <c r="B280" s="140"/>
      <c r="C280" s="141"/>
      <c r="D280" s="140"/>
      <c r="E280" s="140"/>
      <c r="F280" s="141"/>
      <c r="G280" s="140"/>
      <c r="H280" s="140"/>
    </row>
    <row r="281" spans="1:8" ht="15.75" hidden="1" customHeight="1">
      <c r="A281" s="140"/>
      <c r="B281" s="140"/>
      <c r="C281" s="141"/>
      <c r="D281" s="140"/>
      <c r="E281" s="140"/>
      <c r="F281" s="141"/>
      <c r="G281" s="140"/>
      <c r="H281" s="140"/>
    </row>
    <row r="282" spans="1:8" ht="15.75" hidden="1" customHeight="1">
      <c r="A282" s="140"/>
      <c r="B282" s="140"/>
      <c r="C282" s="141"/>
      <c r="D282" s="140"/>
      <c r="E282" s="140"/>
      <c r="F282" s="141"/>
      <c r="G282" s="140"/>
      <c r="H282" s="140"/>
    </row>
    <row r="283" spans="1:8" ht="15.75" hidden="1" customHeight="1">
      <c r="A283" s="140"/>
      <c r="B283" s="140"/>
      <c r="C283" s="141"/>
      <c r="D283" s="140"/>
      <c r="E283" s="140"/>
      <c r="F283" s="141"/>
      <c r="G283" s="140"/>
      <c r="H283" s="140"/>
    </row>
    <row r="284" spans="1:8" ht="15.75" hidden="1" customHeight="1">
      <c r="A284" s="140"/>
      <c r="B284" s="140"/>
      <c r="C284" s="141"/>
      <c r="D284" s="140"/>
      <c r="E284" s="140"/>
      <c r="F284" s="141"/>
      <c r="G284" s="140"/>
      <c r="H284" s="140"/>
    </row>
    <row r="285" spans="1:8" ht="15.75" hidden="1" customHeight="1">
      <c r="A285" s="140"/>
      <c r="B285" s="140"/>
      <c r="C285" s="141"/>
      <c r="D285" s="140"/>
      <c r="E285" s="140"/>
      <c r="F285" s="141"/>
      <c r="G285" s="140"/>
      <c r="H285" s="140"/>
    </row>
    <row r="286" spans="1:8" ht="15.75" hidden="1" customHeight="1">
      <c r="A286" s="140"/>
      <c r="B286" s="140"/>
      <c r="C286" s="141"/>
      <c r="D286" s="140"/>
      <c r="E286" s="140"/>
      <c r="F286" s="141"/>
      <c r="G286" s="140"/>
      <c r="H286" s="140"/>
    </row>
    <row r="287" spans="1:8" ht="15.75" hidden="1" customHeight="1">
      <c r="A287" s="140"/>
      <c r="B287" s="140"/>
      <c r="C287" s="141"/>
      <c r="D287" s="140"/>
      <c r="E287" s="140"/>
      <c r="F287" s="141"/>
      <c r="G287" s="140"/>
      <c r="H287" s="140"/>
    </row>
    <row r="288" spans="1:8" ht="15.75" hidden="1" customHeight="1">
      <c r="A288" s="140"/>
      <c r="B288" s="140"/>
      <c r="C288" s="141"/>
      <c r="D288" s="140"/>
      <c r="E288" s="140"/>
      <c r="F288" s="141"/>
      <c r="G288" s="140"/>
      <c r="H288" s="140"/>
    </row>
    <row r="289" spans="1:8" ht="15.75" hidden="1" customHeight="1">
      <c r="A289" s="140"/>
      <c r="B289" s="140"/>
      <c r="C289" s="141"/>
      <c r="D289" s="140"/>
      <c r="E289" s="140"/>
      <c r="F289" s="141"/>
      <c r="G289" s="140"/>
      <c r="H289" s="140"/>
    </row>
    <row r="290" spans="1:8" ht="15.75" hidden="1" customHeight="1">
      <c r="A290" s="140"/>
      <c r="B290" s="140"/>
      <c r="C290" s="141"/>
      <c r="D290" s="140"/>
      <c r="E290" s="140"/>
      <c r="F290" s="141"/>
      <c r="G290" s="140"/>
      <c r="H290" s="140"/>
    </row>
    <row r="291" spans="1:8" ht="15.75" hidden="1" customHeight="1">
      <c r="A291" s="140"/>
      <c r="B291" s="140"/>
      <c r="C291" s="141"/>
      <c r="D291" s="140"/>
      <c r="E291" s="140"/>
      <c r="F291" s="141"/>
      <c r="G291" s="140"/>
      <c r="H291" s="140"/>
    </row>
    <row r="292" spans="1:8" ht="15.75" hidden="1" customHeight="1">
      <c r="A292" s="140"/>
      <c r="B292" s="140"/>
      <c r="C292" s="141"/>
      <c r="D292" s="140"/>
      <c r="E292" s="140"/>
      <c r="F292" s="141"/>
      <c r="G292" s="140"/>
      <c r="H292" s="140"/>
    </row>
    <row r="293" spans="1:8" ht="15.75" hidden="1" customHeight="1">
      <c r="A293" s="140"/>
      <c r="B293" s="140"/>
      <c r="C293" s="141"/>
      <c r="D293" s="140"/>
      <c r="E293" s="140"/>
      <c r="F293" s="141"/>
      <c r="G293" s="140"/>
      <c r="H293" s="140"/>
    </row>
    <row r="294" spans="1:8" ht="15.75" hidden="1" customHeight="1">
      <c r="A294" s="140"/>
      <c r="B294" s="140"/>
      <c r="C294" s="141"/>
      <c r="D294" s="140"/>
      <c r="E294" s="140"/>
      <c r="F294" s="141"/>
      <c r="G294" s="140"/>
      <c r="H294" s="140"/>
    </row>
    <row r="295" spans="1:8" ht="15.75" hidden="1" customHeight="1">
      <c r="A295" s="140"/>
      <c r="B295" s="140"/>
      <c r="C295" s="141"/>
      <c r="D295" s="140"/>
      <c r="E295" s="140"/>
      <c r="F295" s="141"/>
      <c r="G295" s="140"/>
      <c r="H295" s="140"/>
    </row>
    <row r="296" spans="1:8" ht="15.75" hidden="1" customHeight="1">
      <c r="A296" s="140"/>
      <c r="B296" s="140"/>
      <c r="C296" s="141"/>
      <c r="D296" s="140"/>
      <c r="E296" s="140"/>
      <c r="F296" s="141"/>
      <c r="G296" s="140"/>
      <c r="H296" s="140"/>
    </row>
    <row r="297" spans="1:8" ht="15.75" hidden="1" customHeight="1">
      <c r="A297" s="140"/>
      <c r="B297" s="140"/>
      <c r="C297" s="141"/>
      <c r="D297" s="140"/>
      <c r="E297" s="140"/>
      <c r="F297" s="141"/>
      <c r="G297" s="140"/>
      <c r="H297" s="140"/>
    </row>
    <row r="298" spans="1:8" ht="15.75" hidden="1" customHeight="1">
      <c r="A298" s="140"/>
      <c r="B298" s="140"/>
      <c r="C298" s="141"/>
      <c r="D298" s="140"/>
      <c r="E298" s="140"/>
      <c r="F298" s="141"/>
      <c r="G298" s="140"/>
      <c r="H298" s="140"/>
    </row>
    <row r="299" spans="1:8" ht="15.75" hidden="1" customHeight="1">
      <c r="A299" s="140"/>
      <c r="B299" s="140"/>
      <c r="C299" s="141"/>
      <c r="D299" s="140"/>
      <c r="E299" s="140"/>
      <c r="F299" s="141"/>
      <c r="G299" s="140"/>
      <c r="H299" s="140"/>
    </row>
    <row r="300" spans="1:8" ht="15.75" hidden="1" customHeight="1">
      <c r="A300" s="140"/>
      <c r="B300" s="140"/>
      <c r="C300" s="141"/>
      <c r="D300" s="140"/>
      <c r="E300" s="140"/>
      <c r="F300" s="141"/>
      <c r="G300" s="140"/>
      <c r="H300" s="140"/>
    </row>
    <row r="301" spans="1:8" ht="15.75" hidden="1" customHeight="1">
      <c r="A301" s="140"/>
      <c r="B301" s="140"/>
      <c r="C301" s="141"/>
      <c r="D301" s="140"/>
      <c r="E301" s="140"/>
      <c r="F301" s="141"/>
      <c r="G301" s="140"/>
      <c r="H301" s="140"/>
    </row>
    <row r="302" spans="1:8" ht="15.75" hidden="1" customHeight="1">
      <c r="A302" s="140"/>
      <c r="B302" s="140"/>
      <c r="C302" s="141"/>
      <c r="D302" s="140"/>
      <c r="E302" s="140"/>
      <c r="F302" s="141"/>
      <c r="G302" s="140"/>
      <c r="H302" s="140"/>
    </row>
    <row r="303" spans="1:8" ht="15.75" hidden="1" customHeight="1">
      <c r="A303" s="140"/>
      <c r="B303" s="140"/>
      <c r="C303" s="141"/>
      <c r="D303" s="140"/>
      <c r="E303" s="140"/>
      <c r="F303" s="141"/>
      <c r="G303" s="140"/>
      <c r="H303" s="140"/>
    </row>
    <row r="304" spans="1:8" ht="15.75" hidden="1" customHeight="1">
      <c r="A304" s="140"/>
      <c r="B304" s="140"/>
      <c r="C304" s="141"/>
      <c r="D304" s="140"/>
      <c r="E304" s="140"/>
      <c r="F304" s="141"/>
      <c r="G304" s="140"/>
      <c r="H304" s="140"/>
    </row>
    <row r="305" spans="1:8" ht="15.75" hidden="1" customHeight="1">
      <c r="A305" s="140"/>
      <c r="B305" s="140"/>
      <c r="C305" s="141"/>
      <c r="D305" s="140"/>
      <c r="E305" s="140"/>
      <c r="F305" s="141"/>
      <c r="G305" s="140"/>
      <c r="H305" s="140"/>
    </row>
    <row r="306" spans="1:8" ht="15.75" hidden="1" customHeight="1">
      <c r="A306" s="140"/>
      <c r="B306" s="140"/>
      <c r="C306" s="141"/>
      <c r="D306" s="140"/>
      <c r="E306" s="140"/>
      <c r="F306" s="141"/>
      <c r="G306" s="140"/>
      <c r="H306" s="140"/>
    </row>
    <row r="307" spans="1:8" ht="15.75" hidden="1" customHeight="1">
      <c r="A307" s="140"/>
      <c r="B307" s="140"/>
      <c r="C307" s="141"/>
      <c r="D307" s="140"/>
      <c r="E307" s="140"/>
      <c r="F307" s="141"/>
      <c r="G307" s="140"/>
      <c r="H307" s="140"/>
    </row>
    <row r="308" spans="1:8" ht="15.75" hidden="1" customHeight="1">
      <c r="A308" s="140"/>
      <c r="B308" s="140"/>
      <c r="C308" s="141"/>
      <c r="D308" s="140"/>
      <c r="E308" s="140"/>
      <c r="F308" s="141"/>
      <c r="G308" s="140"/>
      <c r="H308" s="140"/>
    </row>
    <row r="309" spans="1:8" ht="15.75" hidden="1" customHeight="1">
      <c r="A309" s="140"/>
      <c r="B309" s="140"/>
      <c r="C309" s="141"/>
      <c r="D309" s="140"/>
      <c r="E309" s="140"/>
      <c r="F309" s="141"/>
      <c r="G309" s="140"/>
      <c r="H309" s="140"/>
    </row>
    <row r="310" spans="1:8" ht="15.75" hidden="1" customHeight="1">
      <c r="A310" s="140"/>
      <c r="B310" s="140"/>
      <c r="C310" s="141"/>
      <c r="D310" s="140"/>
      <c r="E310" s="140"/>
      <c r="F310" s="141"/>
      <c r="G310" s="140"/>
      <c r="H310" s="140"/>
    </row>
    <row r="311" spans="1:8" ht="15.75" hidden="1" customHeight="1">
      <c r="A311" s="140"/>
      <c r="B311" s="140"/>
      <c r="C311" s="141"/>
      <c r="D311" s="140"/>
      <c r="E311" s="140"/>
      <c r="F311" s="141"/>
      <c r="G311" s="140"/>
      <c r="H311" s="140"/>
    </row>
    <row r="312" spans="1:8" ht="15.75" hidden="1" customHeight="1">
      <c r="A312" s="140"/>
      <c r="B312" s="140"/>
      <c r="C312" s="141"/>
      <c r="D312" s="140"/>
      <c r="E312" s="140"/>
      <c r="F312" s="141"/>
      <c r="G312" s="140"/>
      <c r="H312" s="140"/>
    </row>
    <row r="313" spans="1:8" ht="15.75" hidden="1" customHeight="1">
      <c r="A313" s="140"/>
      <c r="B313" s="140"/>
      <c r="C313" s="141"/>
      <c r="D313" s="140"/>
      <c r="E313" s="140"/>
      <c r="F313" s="141"/>
      <c r="G313" s="140"/>
      <c r="H313" s="140"/>
    </row>
    <row r="314" spans="1:8" ht="15.75" hidden="1" customHeight="1">
      <c r="A314" s="140"/>
      <c r="B314" s="140"/>
      <c r="C314" s="141"/>
      <c r="D314" s="140"/>
      <c r="E314" s="140"/>
      <c r="F314" s="141"/>
      <c r="G314" s="140"/>
      <c r="H314" s="140"/>
    </row>
    <row r="315" spans="1:8" ht="15.75" hidden="1" customHeight="1">
      <c r="A315" s="140"/>
      <c r="B315" s="140"/>
      <c r="C315" s="141"/>
      <c r="D315" s="140"/>
      <c r="E315" s="140"/>
      <c r="F315" s="141"/>
      <c r="G315" s="140"/>
      <c r="H315" s="140"/>
    </row>
    <row r="316" spans="1:8" ht="15.75" hidden="1" customHeight="1">
      <c r="A316" s="140"/>
      <c r="B316" s="140"/>
      <c r="C316" s="141"/>
      <c r="D316" s="140"/>
      <c r="E316" s="140"/>
      <c r="F316" s="141"/>
      <c r="G316" s="140"/>
      <c r="H316" s="140"/>
    </row>
    <row r="317" spans="1:8" ht="15.75" hidden="1" customHeight="1">
      <c r="A317" s="140"/>
      <c r="B317" s="140"/>
      <c r="C317" s="141"/>
      <c r="D317" s="140"/>
      <c r="E317" s="140"/>
      <c r="F317" s="141"/>
      <c r="G317" s="140"/>
      <c r="H317" s="140"/>
    </row>
    <row r="318" spans="1:8" ht="15.75" hidden="1" customHeight="1">
      <c r="A318" s="140"/>
      <c r="B318" s="140"/>
      <c r="C318" s="141"/>
      <c r="D318" s="140"/>
      <c r="E318" s="140"/>
      <c r="F318" s="141"/>
      <c r="G318" s="140"/>
      <c r="H318" s="140"/>
    </row>
    <row r="319" spans="1:8" ht="15.75" hidden="1" customHeight="1">
      <c r="A319" s="140"/>
      <c r="B319" s="140"/>
      <c r="C319" s="141"/>
      <c r="D319" s="140"/>
      <c r="E319" s="140"/>
      <c r="F319" s="141"/>
      <c r="G319" s="140"/>
      <c r="H319" s="140"/>
    </row>
    <row r="320" spans="1:8" ht="15.75" hidden="1" customHeight="1">
      <c r="A320" s="140"/>
      <c r="B320" s="140"/>
      <c r="C320" s="141"/>
      <c r="D320" s="140"/>
      <c r="E320" s="140"/>
      <c r="F320" s="141"/>
      <c r="G320" s="140"/>
      <c r="H320" s="140"/>
    </row>
    <row r="321" spans="1:8" ht="15.75" hidden="1" customHeight="1">
      <c r="A321" s="140"/>
      <c r="B321" s="140"/>
      <c r="C321" s="141"/>
      <c r="D321" s="140"/>
      <c r="E321" s="140"/>
      <c r="F321" s="141"/>
      <c r="G321" s="140"/>
      <c r="H321" s="140"/>
    </row>
    <row r="322" spans="1:8" ht="15.75" hidden="1" customHeight="1">
      <c r="A322" s="140"/>
      <c r="B322" s="140"/>
      <c r="C322" s="141"/>
      <c r="D322" s="140"/>
      <c r="E322" s="140"/>
      <c r="F322" s="141"/>
      <c r="G322" s="140"/>
      <c r="H322" s="140"/>
    </row>
    <row r="323" spans="1:8" ht="15.75" hidden="1" customHeight="1">
      <c r="A323" s="140"/>
      <c r="B323" s="140"/>
      <c r="C323" s="141"/>
      <c r="D323" s="140"/>
      <c r="E323" s="140"/>
      <c r="F323" s="141"/>
      <c r="G323" s="140"/>
      <c r="H323" s="140"/>
    </row>
    <row r="324" spans="1:8" ht="15.75" hidden="1" customHeight="1">
      <c r="A324" s="140"/>
      <c r="B324" s="140"/>
      <c r="C324" s="141"/>
      <c r="D324" s="140"/>
      <c r="E324" s="140"/>
      <c r="F324" s="141"/>
      <c r="G324" s="140"/>
      <c r="H324" s="140"/>
    </row>
    <row r="325" spans="1:8" ht="15.75" hidden="1" customHeight="1">
      <c r="A325" s="140"/>
      <c r="B325" s="140"/>
      <c r="C325" s="141"/>
      <c r="D325" s="140"/>
      <c r="E325" s="140"/>
      <c r="F325" s="141"/>
      <c r="G325" s="140"/>
      <c r="H325" s="140"/>
    </row>
    <row r="326" spans="1:8" ht="15.75" hidden="1" customHeight="1">
      <c r="A326" s="140"/>
      <c r="B326" s="140"/>
      <c r="C326" s="141"/>
      <c r="D326" s="140"/>
      <c r="E326" s="140"/>
      <c r="F326" s="141"/>
      <c r="G326" s="140"/>
      <c r="H326" s="140"/>
    </row>
    <row r="327" spans="1:8" ht="15.75" hidden="1" customHeight="1">
      <c r="A327" s="140"/>
      <c r="B327" s="140"/>
      <c r="C327" s="141"/>
      <c r="D327" s="140"/>
      <c r="E327" s="140"/>
      <c r="F327" s="141"/>
      <c r="G327" s="140"/>
      <c r="H327" s="140"/>
    </row>
    <row r="328" spans="1:8" ht="15.75" hidden="1" customHeight="1">
      <c r="A328" s="140"/>
      <c r="B328" s="140"/>
      <c r="C328" s="141"/>
      <c r="D328" s="140"/>
      <c r="E328" s="140"/>
      <c r="F328" s="141"/>
      <c r="G328" s="140"/>
      <c r="H328" s="140"/>
    </row>
    <row r="329" spans="1:8" ht="15.75" hidden="1" customHeight="1">
      <c r="A329" s="140"/>
      <c r="B329" s="140"/>
      <c r="C329" s="141"/>
      <c r="D329" s="140"/>
      <c r="E329" s="140"/>
      <c r="F329" s="141"/>
      <c r="G329" s="140"/>
      <c r="H329" s="140"/>
    </row>
    <row r="330" spans="1:8" ht="15.75" hidden="1" customHeight="1">
      <c r="A330" s="140"/>
      <c r="B330" s="140"/>
      <c r="C330" s="141"/>
      <c r="D330" s="140"/>
      <c r="E330" s="140"/>
      <c r="F330" s="141"/>
      <c r="G330" s="140"/>
      <c r="H330" s="140"/>
    </row>
    <row r="331" spans="1:8" ht="15.75" hidden="1" customHeight="1">
      <c r="A331" s="140"/>
      <c r="B331" s="140"/>
      <c r="C331" s="141"/>
      <c r="D331" s="140"/>
      <c r="E331" s="140"/>
      <c r="F331" s="141"/>
      <c r="G331" s="140"/>
      <c r="H331" s="140"/>
    </row>
    <row r="332" spans="1:8" ht="15.75" hidden="1" customHeight="1">
      <c r="A332" s="140"/>
      <c r="B332" s="140"/>
      <c r="C332" s="141"/>
      <c r="D332" s="140"/>
      <c r="E332" s="140"/>
      <c r="F332" s="141"/>
      <c r="G332" s="140"/>
      <c r="H332" s="140"/>
    </row>
    <row r="333" spans="1:8" ht="15.75" hidden="1" customHeight="1">
      <c r="A333" s="140"/>
      <c r="B333" s="140"/>
      <c r="C333" s="141"/>
      <c r="D333" s="140"/>
      <c r="E333" s="140"/>
      <c r="F333" s="141"/>
      <c r="G333" s="140"/>
      <c r="H333" s="140"/>
    </row>
    <row r="334" spans="1:8" ht="15.75" hidden="1" customHeight="1">
      <c r="A334" s="140"/>
      <c r="B334" s="140"/>
      <c r="C334" s="141"/>
      <c r="D334" s="140"/>
      <c r="E334" s="140"/>
      <c r="F334" s="141"/>
      <c r="G334" s="140"/>
      <c r="H334" s="140"/>
    </row>
    <row r="335" spans="1:8" ht="15.75" hidden="1" customHeight="1">
      <c r="A335" s="140"/>
      <c r="B335" s="140"/>
      <c r="C335" s="141"/>
      <c r="D335" s="140"/>
      <c r="E335" s="140"/>
      <c r="F335" s="141"/>
      <c r="G335" s="140"/>
      <c r="H335" s="140"/>
    </row>
    <row r="336" spans="1:8" ht="15.75" hidden="1" customHeight="1">
      <c r="A336" s="140"/>
      <c r="B336" s="140"/>
      <c r="C336" s="141"/>
      <c r="D336" s="140"/>
      <c r="E336" s="140"/>
      <c r="F336" s="141"/>
      <c r="G336" s="140"/>
      <c r="H336" s="140"/>
    </row>
    <row r="337" spans="1:8" ht="15.75" hidden="1" customHeight="1">
      <c r="A337" s="140"/>
      <c r="B337" s="140"/>
      <c r="C337" s="141"/>
      <c r="D337" s="140"/>
      <c r="E337" s="140"/>
      <c r="F337" s="141"/>
      <c r="G337" s="140"/>
      <c r="H337" s="140"/>
    </row>
    <row r="338" spans="1:8" ht="15.75" hidden="1" customHeight="1">
      <c r="A338" s="140"/>
      <c r="B338" s="140"/>
      <c r="C338" s="141"/>
      <c r="D338" s="140"/>
      <c r="E338" s="140"/>
      <c r="F338" s="141"/>
      <c r="G338" s="140"/>
      <c r="H338" s="140"/>
    </row>
    <row r="339" spans="1:8" ht="15.75" hidden="1" customHeight="1">
      <c r="A339" s="140"/>
      <c r="B339" s="140"/>
      <c r="C339" s="141"/>
      <c r="D339" s="140"/>
      <c r="E339" s="140"/>
      <c r="F339" s="141"/>
      <c r="G339" s="140"/>
      <c r="H339" s="140"/>
    </row>
    <row r="340" spans="1:8" ht="15.75" hidden="1" customHeight="1">
      <c r="A340" s="140"/>
      <c r="B340" s="140"/>
      <c r="C340" s="141"/>
      <c r="D340" s="140"/>
      <c r="E340" s="140"/>
      <c r="F340" s="141"/>
      <c r="G340" s="140"/>
      <c r="H340" s="140"/>
    </row>
    <row r="341" spans="1:8" ht="15.75" hidden="1" customHeight="1">
      <c r="A341" s="140"/>
      <c r="B341" s="140"/>
      <c r="C341" s="141"/>
      <c r="D341" s="140"/>
      <c r="E341" s="140"/>
      <c r="F341" s="141"/>
      <c r="G341" s="140"/>
      <c r="H341" s="140"/>
    </row>
    <row r="342" spans="1:8" ht="15.75" hidden="1" customHeight="1">
      <c r="A342" s="140"/>
      <c r="B342" s="140"/>
      <c r="C342" s="141"/>
      <c r="D342" s="140"/>
      <c r="E342" s="140"/>
      <c r="F342" s="141"/>
      <c r="G342" s="140"/>
      <c r="H342" s="140"/>
    </row>
    <row r="343" spans="1:8" ht="15.75" hidden="1" customHeight="1">
      <c r="A343" s="140"/>
      <c r="B343" s="140"/>
      <c r="C343" s="141"/>
      <c r="D343" s="140"/>
      <c r="E343" s="140"/>
      <c r="F343" s="141"/>
      <c r="G343" s="140"/>
      <c r="H343" s="140"/>
    </row>
    <row r="344" spans="1:8" ht="15.75" hidden="1" customHeight="1">
      <c r="A344" s="140"/>
      <c r="B344" s="140"/>
      <c r="C344" s="141"/>
      <c r="D344" s="140"/>
      <c r="E344" s="140"/>
      <c r="F344" s="141"/>
      <c r="G344" s="140"/>
      <c r="H344" s="140"/>
    </row>
    <row r="345" spans="1:8" ht="15.75" hidden="1" customHeight="1">
      <c r="A345" s="140"/>
      <c r="B345" s="140"/>
      <c r="C345" s="141"/>
      <c r="D345" s="140"/>
      <c r="E345" s="140"/>
      <c r="F345" s="141"/>
      <c r="G345" s="140"/>
      <c r="H345" s="140"/>
    </row>
    <row r="346" spans="1:8" ht="15.75" hidden="1" customHeight="1">
      <c r="A346" s="140"/>
      <c r="B346" s="140"/>
      <c r="C346" s="141"/>
      <c r="D346" s="140"/>
      <c r="E346" s="140"/>
      <c r="F346" s="141"/>
      <c r="G346" s="140"/>
      <c r="H346" s="140"/>
    </row>
    <row r="347" spans="1:8" ht="15.75" hidden="1" customHeight="1">
      <c r="A347" s="140"/>
      <c r="B347" s="140"/>
      <c r="C347" s="141"/>
      <c r="D347" s="140"/>
      <c r="E347" s="140"/>
      <c r="F347" s="141"/>
      <c r="G347" s="140"/>
      <c r="H347" s="140"/>
    </row>
    <row r="348" spans="1:8" ht="15.75" hidden="1" customHeight="1">
      <c r="A348" s="140"/>
      <c r="B348" s="140"/>
      <c r="C348" s="141"/>
      <c r="D348" s="140"/>
      <c r="E348" s="140"/>
      <c r="F348" s="141"/>
      <c r="G348" s="140"/>
      <c r="H348" s="140"/>
    </row>
    <row r="349" spans="1:8" ht="15.75" hidden="1" customHeight="1">
      <c r="A349" s="140"/>
      <c r="B349" s="140"/>
      <c r="C349" s="141"/>
      <c r="D349" s="140"/>
      <c r="E349" s="140"/>
      <c r="F349" s="141"/>
      <c r="G349" s="140"/>
      <c r="H349" s="140"/>
    </row>
    <row r="350" spans="1:8" ht="15.75" hidden="1" customHeight="1">
      <c r="A350" s="140"/>
      <c r="B350" s="140"/>
      <c r="C350" s="141"/>
      <c r="D350" s="140"/>
      <c r="E350" s="140"/>
      <c r="F350" s="141"/>
      <c r="G350" s="140"/>
      <c r="H350" s="140"/>
    </row>
    <row r="351" spans="1:8" ht="15.75" hidden="1" customHeight="1">
      <c r="A351" s="140"/>
      <c r="B351" s="140"/>
      <c r="C351" s="141"/>
      <c r="D351" s="140"/>
      <c r="E351" s="140"/>
      <c r="F351" s="141"/>
      <c r="G351" s="140"/>
      <c r="H351" s="140"/>
    </row>
    <row r="352" spans="1:8" ht="15.75" hidden="1" customHeight="1">
      <c r="A352" s="140"/>
      <c r="B352" s="140"/>
      <c r="C352" s="141"/>
      <c r="D352" s="140"/>
      <c r="E352" s="140"/>
      <c r="F352" s="141"/>
      <c r="G352" s="140"/>
      <c r="H352" s="140"/>
    </row>
    <row r="353" spans="1:8" ht="15.75" hidden="1" customHeight="1">
      <c r="A353" s="140"/>
      <c r="B353" s="140"/>
      <c r="C353" s="141"/>
      <c r="D353" s="140"/>
      <c r="E353" s="140"/>
      <c r="F353" s="141"/>
      <c r="G353" s="140"/>
      <c r="H353" s="140"/>
    </row>
    <row r="354" spans="1:8" ht="15.75" hidden="1" customHeight="1">
      <c r="A354" s="140"/>
      <c r="B354" s="140"/>
      <c r="C354" s="141"/>
      <c r="D354" s="140"/>
      <c r="E354" s="140"/>
      <c r="F354" s="141"/>
      <c r="G354" s="140"/>
      <c r="H354" s="140"/>
    </row>
    <row r="355" spans="1:8" ht="15.75" hidden="1" customHeight="1">
      <c r="A355" s="140"/>
      <c r="B355" s="140"/>
      <c r="C355" s="141"/>
      <c r="D355" s="140"/>
      <c r="E355" s="140"/>
      <c r="F355" s="141"/>
      <c r="G355" s="140"/>
      <c r="H355" s="140"/>
    </row>
    <row r="356" spans="1:8" ht="15.75" hidden="1" customHeight="1">
      <c r="A356" s="140"/>
      <c r="B356" s="140"/>
      <c r="C356" s="141"/>
      <c r="D356" s="140"/>
      <c r="E356" s="140"/>
      <c r="F356" s="141"/>
      <c r="G356" s="140"/>
      <c r="H356" s="140"/>
    </row>
    <row r="357" spans="1:8" ht="15.75" hidden="1" customHeight="1">
      <c r="A357" s="140"/>
      <c r="B357" s="140"/>
      <c r="C357" s="141"/>
      <c r="D357" s="140"/>
      <c r="E357" s="140"/>
      <c r="F357" s="141"/>
      <c r="G357" s="140"/>
      <c r="H357" s="140"/>
    </row>
    <row r="358" spans="1:8" ht="15.75" hidden="1" customHeight="1">
      <c r="A358" s="140"/>
      <c r="B358" s="140"/>
      <c r="C358" s="141"/>
      <c r="D358" s="140"/>
      <c r="E358" s="140"/>
      <c r="F358" s="141"/>
      <c r="G358" s="140"/>
      <c r="H358" s="140"/>
    </row>
    <row r="359" spans="1:8" ht="15.75" hidden="1" customHeight="1">
      <c r="A359" s="140"/>
      <c r="B359" s="140"/>
      <c r="C359" s="141"/>
      <c r="D359" s="140"/>
      <c r="E359" s="140"/>
      <c r="F359" s="141"/>
      <c r="G359" s="140"/>
      <c r="H359" s="140"/>
    </row>
    <row r="360" spans="1:8" ht="15.75" hidden="1" customHeight="1">
      <c r="A360" s="140"/>
      <c r="B360" s="140"/>
      <c r="C360" s="141"/>
      <c r="D360" s="140"/>
      <c r="E360" s="140"/>
      <c r="F360" s="141"/>
      <c r="G360" s="140"/>
      <c r="H360" s="140"/>
    </row>
    <row r="361" spans="1:8" ht="15.75" hidden="1" customHeight="1">
      <c r="A361" s="140"/>
      <c r="B361" s="140"/>
      <c r="C361" s="141"/>
      <c r="D361" s="140"/>
      <c r="E361" s="140"/>
      <c r="F361" s="141"/>
      <c r="G361" s="140"/>
      <c r="H361" s="140"/>
    </row>
    <row r="362" spans="1:8" ht="15.75" hidden="1" customHeight="1">
      <c r="A362" s="140"/>
      <c r="B362" s="140"/>
      <c r="C362" s="141"/>
      <c r="D362" s="140"/>
      <c r="E362" s="140"/>
      <c r="F362" s="141"/>
      <c r="G362" s="140"/>
      <c r="H362" s="140"/>
    </row>
    <row r="363" spans="1:8" ht="15.75" hidden="1" customHeight="1">
      <c r="A363" s="140"/>
      <c r="B363" s="140"/>
      <c r="C363" s="141"/>
      <c r="D363" s="140"/>
      <c r="E363" s="140"/>
      <c r="F363" s="141"/>
      <c r="G363" s="140"/>
      <c r="H363" s="140"/>
    </row>
    <row r="364" spans="1:8" ht="15.75" hidden="1" customHeight="1">
      <c r="D364" s="174"/>
      <c r="E364" s="174"/>
    </row>
    <row r="365" spans="1:8" ht="15.75" hidden="1" customHeight="1">
      <c r="D365" s="174"/>
      <c r="E365" s="174"/>
    </row>
    <row r="366" spans="1:8" ht="15.75" hidden="1" customHeight="1">
      <c r="D366" s="174"/>
      <c r="E366" s="174"/>
    </row>
    <row r="367" spans="1:8" ht="15.75" hidden="1" customHeight="1">
      <c r="D367" s="174"/>
      <c r="E367" s="174"/>
    </row>
    <row r="368" spans="1:8" ht="15.75" hidden="1" customHeight="1">
      <c r="D368" s="174"/>
      <c r="E368" s="174"/>
    </row>
    <row r="369" spans="4:5" ht="15.75" hidden="1" customHeight="1">
      <c r="D369" s="174"/>
      <c r="E369" s="174"/>
    </row>
    <row r="370" spans="4:5" ht="15.75" hidden="1" customHeight="1">
      <c r="D370" s="174"/>
      <c r="E370" s="174"/>
    </row>
    <row r="371" spans="4:5" ht="15.75" hidden="1" customHeight="1">
      <c r="D371" s="174"/>
      <c r="E371" s="174"/>
    </row>
    <row r="372" spans="4:5" ht="15.75" hidden="1" customHeight="1">
      <c r="D372" s="174"/>
      <c r="E372" s="174"/>
    </row>
    <row r="373" spans="4:5" ht="15.75" hidden="1" customHeight="1">
      <c r="D373" s="174"/>
      <c r="E373" s="174"/>
    </row>
    <row r="374" spans="4:5" ht="15.75" hidden="1" customHeight="1">
      <c r="D374" s="174"/>
      <c r="E374" s="174"/>
    </row>
    <row r="375" spans="4:5" ht="15.75" hidden="1" customHeight="1">
      <c r="D375" s="174"/>
      <c r="E375" s="174"/>
    </row>
    <row r="376" spans="4:5" ht="15.75" hidden="1" customHeight="1">
      <c r="D376" s="174"/>
      <c r="E376" s="174"/>
    </row>
    <row r="377" spans="4:5" ht="15.75" hidden="1" customHeight="1">
      <c r="D377" s="174"/>
      <c r="E377" s="174"/>
    </row>
    <row r="378" spans="4:5" ht="15.75" hidden="1" customHeight="1">
      <c r="D378" s="174"/>
      <c r="E378" s="174"/>
    </row>
    <row r="379" spans="4:5" ht="15.75" hidden="1" customHeight="1">
      <c r="D379" s="174"/>
      <c r="E379" s="174"/>
    </row>
    <row r="380" spans="4:5" ht="15.75" hidden="1" customHeight="1">
      <c r="D380" s="174"/>
      <c r="E380" s="174"/>
    </row>
    <row r="381" spans="4:5" ht="15.75" hidden="1" customHeight="1">
      <c r="D381" s="174"/>
      <c r="E381" s="174"/>
    </row>
    <row r="382" spans="4:5" ht="15.75" hidden="1" customHeight="1">
      <c r="D382" s="174"/>
      <c r="E382" s="174"/>
    </row>
    <row r="383" spans="4:5" ht="15.75" hidden="1" customHeight="1">
      <c r="D383" s="174"/>
      <c r="E383" s="174"/>
    </row>
    <row r="384" spans="4:5" ht="15.75" hidden="1" customHeight="1">
      <c r="D384" s="174"/>
      <c r="E384" s="174"/>
    </row>
    <row r="385" spans="4:5" ht="15.75" hidden="1" customHeight="1">
      <c r="D385" s="174"/>
      <c r="E385" s="174"/>
    </row>
    <row r="386" spans="4:5" ht="15.75" hidden="1" customHeight="1">
      <c r="D386" s="174"/>
      <c r="E386" s="174"/>
    </row>
    <row r="387" spans="4:5" ht="15.75" hidden="1" customHeight="1">
      <c r="D387" s="174"/>
      <c r="E387" s="174"/>
    </row>
    <row r="388" spans="4:5" ht="15.75" hidden="1" customHeight="1">
      <c r="D388" s="174"/>
      <c r="E388" s="174"/>
    </row>
    <row r="389" spans="4:5" ht="15.75" hidden="1" customHeight="1">
      <c r="D389" s="174"/>
      <c r="E389" s="174"/>
    </row>
    <row r="390" spans="4:5" ht="15.75" hidden="1" customHeight="1">
      <c r="D390" s="174"/>
      <c r="E390" s="174"/>
    </row>
    <row r="391" spans="4:5" ht="15.75" hidden="1" customHeight="1">
      <c r="D391" s="174"/>
      <c r="E391" s="174"/>
    </row>
    <row r="392" spans="4:5" ht="15.75" hidden="1" customHeight="1">
      <c r="D392" s="174"/>
      <c r="E392" s="174"/>
    </row>
    <row r="393" spans="4:5" ht="15.75" hidden="1" customHeight="1">
      <c r="D393" s="174"/>
      <c r="E393" s="174"/>
    </row>
    <row r="394" spans="4:5" ht="15.75" hidden="1" customHeight="1">
      <c r="D394" s="174"/>
      <c r="E394" s="174"/>
    </row>
    <row r="395" spans="4:5" ht="15.75" hidden="1" customHeight="1">
      <c r="D395" s="174"/>
      <c r="E395" s="174"/>
    </row>
    <row r="396" spans="4:5" ht="15.75" hidden="1" customHeight="1">
      <c r="D396" s="174"/>
      <c r="E396" s="174"/>
    </row>
    <row r="397" spans="4:5" ht="15.75" hidden="1" customHeight="1">
      <c r="D397" s="174"/>
      <c r="E397" s="174"/>
    </row>
    <row r="398" spans="4:5" ht="15.75" hidden="1" customHeight="1">
      <c r="D398" s="174"/>
      <c r="E398" s="174"/>
    </row>
    <row r="399" spans="4:5" ht="15.75" hidden="1" customHeight="1">
      <c r="D399" s="174"/>
      <c r="E399" s="174"/>
    </row>
    <row r="400" spans="4:5" ht="15.75" hidden="1" customHeight="1">
      <c r="D400" s="174"/>
      <c r="E400" s="174"/>
    </row>
    <row r="401" spans="4:5" ht="15.75" hidden="1" customHeight="1">
      <c r="D401" s="174"/>
      <c r="E401" s="174"/>
    </row>
    <row r="402" spans="4:5" ht="15.75" hidden="1" customHeight="1">
      <c r="D402" s="174"/>
      <c r="E402" s="174"/>
    </row>
    <row r="403" spans="4:5" ht="15.75" hidden="1" customHeight="1">
      <c r="D403" s="174"/>
      <c r="E403" s="174"/>
    </row>
    <row r="404" spans="4:5" ht="15.75" hidden="1" customHeight="1">
      <c r="D404" s="174"/>
      <c r="E404" s="174"/>
    </row>
    <row r="405" spans="4:5" ht="15.75" hidden="1" customHeight="1">
      <c r="D405" s="174"/>
      <c r="E405" s="174"/>
    </row>
    <row r="406" spans="4:5" ht="15.75" hidden="1" customHeight="1">
      <c r="D406" s="174"/>
      <c r="E406" s="174"/>
    </row>
    <row r="407" spans="4:5" ht="15.75" hidden="1" customHeight="1">
      <c r="D407" s="174"/>
      <c r="E407" s="174"/>
    </row>
    <row r="408" spans="4:5" ht="15.75" hidden="1" customHeight="1">
      <c r="D408" s="174"/>
      <c r="E408" s="174"/>
    </row>
    <row r="409" spans="4:5" ht="15.75" hidden="1" customHeight="1">
      <c r="D409" s="174"/>
      <c r="E409" s="174"/>
    </row>
    <row r="410" spans="4:5" ht="15.75" hidden="1" customHeight="1">
      <c r="D410" s="174"/>
      <c r="E410" s="174"/>
    </row>
    <row r="411" spans="4:5" ht="15.75" hidden="1" customHeight="1">
      <c r="D411" s="174"/>
      <c r="E411" s="174"/>
    </row>
    <row r="412" spans="4:5" ht="15.75" hidden="1" customHeight="1">
      <c r="D412" s="174"/>
      <c r="E412" s="174"/>
    </row>
    <row r="413" spans="4:5" ht="15.75" hidden="1" customHeight="1">
      <c r="D413" s="174"/>
      <c r="E413" s="174"/>
    </row>
    <row r="414" spans="4:5" ht="15.75" hidden="1" customHeight="1">
      <c r="D414" s="174"/>
      <c r="E414" s="174"/>
    </row>
    <row r="415" spans="4:5" ht="15.75" hidden="1" customHeight="1">
      <c r="D415" s="174"/>
      <c r="E415" s="174"/>
    </row>
    <row r="416" spans="4:5" ht="15.75" hidden="1" customHeight="1">
      <c r="D416" s="174"/>
      <c r="E416" s="174"/>
    </row>
    <row r="417" spans="4:5" ht="15.75" hidden="1" customHeight="1">
      <c r="D417" s="174"/>
      <c r="E417" s="174"/>
    </row>
    <row r="418" spans="4:5" ht="15.75" hidden="1" customHeight="1">
      <c r="D418" s="174"/>
      <c r="E418" s="174"/>
    </row>
    <row r="419" spans="4:5" ht="15.75" hidden="1" customHeight="1">
      <c r="D419" s="174"/>
      <c r="E419" s="174"/>
    </row>
    <row r="420" spans="4:5" ht="15.75" hidden="1" customHeight="1">
      <c r="D420" s="174"/>
      <c r="E420" s="174"/>
    </row>
    <row r="421" spans="4:5" ht="15.75" hidden="1" customHeight="1">
      <c r="D421" s="174"/>
      <c r="E421" s="174"/>
    </row>
    <row r="422" spans="4:5" ht="15.75" hidden="1" customHeight="1">
      <c r="D422" s="174"/>
      <c r="E422" s="174"/>
    </row>
    <row r="423" spans="4:5" ht="15.75" hidden="1" customHeight="1">
      <c r="D423" s="174"/>
      <c r="E423" s="174"/>
    </row>
    <row r="424" spans="4:5" ht="15.75" hidden="1" customHeight="1">
      <c r="D424" s="174"/>
      <c r="E424" s="174"/>
    </row>
    <row r="425" spans="4:5" ht="15.75" hidden="1" customHeight="1">
      <c r="D425" s="174"/>
      <c r="E425" s="174"/>
    </row>
    <row r="426" spans="4:5" ht="15.75" hidden="1" customHeight="1">
      <c r="D426" s="174"/>
      <c r="E426" s="174"/>
    </row>
    <row r="427" spans="4:5" ht="15.75" hidden="1" customHeight="1">
      <c r="D427" s="174"/>
      <c r="E427" s="174"/>
    </row>
    <row r="428" spans="4:5" ht="15.75" hidden="1" customHeight="1">
      <c r="D428" s="174"/>
      <c r="E428" s="174"/>
    </row>
    <row r="429" spans="4:5" ht="15.75" hidden="1" customHeight="1">
      <c r="D429" s="174"/>
      <c r="E429" s="174"/>
    </row>
    <row r="430" spans="4:5" ht="15.75" hidden="1" customHeight="1">
      <c r="D430" s="174"/>
      <c r="E430" s="174"/>
    </row>
    <row r="431" spans="4:5" ht="15.75" hidden="1" customHeight="1">
      <c r="D431" s="174"/>
      <c r="E431" s="174"/>
    </row>
    <row r="432" spans="4:5" ht="15.75" hidden="1" customHeight="1">
      <c r="D432" s="174"/>
      <c r="E432" s="174"/>
    </row>
    <row r="433" spans="4:5" ht="15.75" hidden="1" customHeight="1">
      <c r="D433" s="174"/>
      <c r="E433" s="174"/>
    </row>
    <row r="434" spans="4:5" ht="15.75" hidden="1" customHeight="1">
      <c r="D434" s="174"/>
      <c r="E434" s="174"/>
    </row>
    <row r="435" spans="4:5" ht="15.75" hidden="1" customHeight="1">
      <c r="D435" s="174"/>
      <c r="E435" s="174"/>
    </row>
    <row r="436" spans="4:5" ht="15.75" hidden="1" customHeight="1">
      <c r="D436" s="174"/>
      <c r="E436" s="174"/>
    </row>
    <row r="437" spans="4:5" ht="15.75" hidden="1" customHeight="1">
      <c r="D437" s="174"/>
      <c r="E437" s="174"/>
    </row>
    <row r="438" spans="4:5" ht="15.75" hidden="1" customHeight="1">
      <c r="D438" s="174"/>
      <c r="E438" s="174"/>
    </row>
    <row r="439" spans="4:5" ht="15.75" hidden="1" customHeight="1">
      <c r="D439" s="174"/>
      <c r="E439" s="174"/>
    </row>
    <row r="440" spans="4:5" ht="15.75" hidden="1" customHeight="1">
      <c r="D440" s="174"/>
      <c r="E440" s="174"/>
    </row>
    <row r="441" spans="4:5" ht="15.75" hidden="1" customHeight="1">
      <c r="D441" s="174"/>
      <c r="E441" s="174"/>
    </row>
    <row r="442" spans="4:5" ht="15.75" hidden="1" customHeight="1">
      <c r="D442" s="174"/>
      <c r="E442" s="174"/>
    </row>
    <row r="443" spans="4:5" ht="15.75" hidden="1" customHeight="1">
      <c r="D443" s="174"/>
      <c r="E443" s="174"/>
    </row>
    <row r="444" spans="4:5" ht="15.75" hidden="1" customHeight="1">
      <c r="D444" s="174"/>
      <c r="E444" s="174"/>
    </row>
    <row r="445" spans="4:5" ht="15.75" hidden="1" customHeight="1">
      <c r="D445" s="174"/>
      <c r="E445" s="174"/>
    </row>
    <row r="446" spans="4:5" ht="15.75" hidden="1" customHeight="1">
      <c r="D446" s="174"/>
      <c r="E446" s="174"/>
    </row>
    <row r="447" spans="4:5" ht="15.75" hidden="1" customHeight="1">
      <c r="D447" s="174"/>
      <c r="E447" s="174"/>
    </row>
    <row r="448" spans="4:5" ht="15.75" hidden="1" customHeight="1">
      <c r="D448" s="174"/>
      <c r="E448" s="174"/>
    </row>
    <row r="449" spans="4:5" ht="15.75" hidden="1" customHeight="1">
      <c r="D449" s="174"/>
      <c r="E449" s="174"/>
    </row>
    <row r="450" spans="4:5" ht="15.75" hidden="1" customHeight="1">
      <c r="D450" s="174"/>
      <c r="E450" s="174"/>
    </row>
    <row r="451" spans="4:5" ht="15.75" hidden="1" customHeight="1">
      <c r="D451" s="174"/>
      <c r="E451" s="174"/>
    </row>
    <row r="452" spans="4:5" ht="15.75" hidden="1" customHeight="1">
      <c r="D452" s="174"/>
      <c r="E452" s="174"/>
    </row>
    <row r="453" spans="4:5" ht="15.75" hidden="1" customHeight="1">
      <c r="D453" s="174"/>
      <c r="E453" s="174"/>
    </row>
    <row r="454" spans="4:5" ht="15.75" hidden="1" customHeight="1">
      <c r="D454" s="174"/>
      <c r="E454" s="174"/>
    </row>
    <row r="455" spans="4:5" ht="15.75" hidden="1" customHeight="1">
      <c r="D455" s="174"/>
      <c r="E455" s="174"/>
    </row>
    <row r="456" spans="4:5" ht="15.75" hidden="1" customHeight="1">
      <c r="D456" s="174"/>
      <c r="E456" s="174"/>
    </row>
    <row r="457" spans="4:5" ht="15.75" hidden="1" customHeight="1">
      <c r="D457" s="174"/>
      <c r="E457" s="174"/>
    </row>
    <row r="458" spans="4:5" ht="15.75" hidden="1" customHeight="1">
      <c r="D458" s="174"/>
      <c r="E458" s="174"/>
    </row>
    <row r="459" spans="4:5" ht="15.75" hidden="1" customHeight="1">
      <c r="D459" s="174"/>
      <c r="E459" s="174"/>
    </row>
    <row r="460" spans="4:5" ht="15.75" hidden="1" customHeight="1">
      <c r="D460" s="174"/>
      <c r="E460" s="174"/>
    </row>
    <row r="461" spans="4:5" ht="15.75" hidden="1" customHeight="1">
      <c r="D461" s="174"/>
      <c r="E461" s="174"/>
    </row>
    <row r="462" spans="4:5" ht="15.75" hidden="1" customHeight="1">
      <c r="D462" s="174"/>
      <c r="E462" s="174"/>
    </row>
    <row r="463" spans="4:5" ht="15.75" hidden="1" customHeight="1">
      <c r="D463" s="174"/>
      <c r="E463" s="174"/>
    </row>
    <row r="464" spans="4:5" ht="15.75" hidden="1" customHeight="1">
      <c r="D464" s="174"/>
      <c r="E464" s="174"/>
    </row>
    <row r="465" spans="4:5" ht="15.75" hidden="1" customHeight="1">
      <c r="D465" s="174"/>
      <c r="E465" s="174"/>
    </row>
    <row r="466" spans="4:5" ht="15.75" hidden="1" customHeight="1">
      <c r="D466" s="174"/>
      <c r="E466" s="174"/>
    </row>
    <row r="467" spans="4:5" ht="15.75" hidden="1" customHeight="1">
      <c r="D467" s="174"/>
      <c r="E467" s="174"/>
    </row>
    <row r="468" spans="4:5" ht="15.75" hidden="1" customHeight="1">
      <c r="D468" s="174"/>
      <c r="E468" s="174"/>
    </row>
    <row r="469" spans="4:5" ht="15.75" hidden="1" customHeight="1">
      <c r="D469" s="174"/>
      <c r="E469" s="174"/>
    </row>
    <row r="470" spans="4:5" ht="15.75" hidden="1" customHeight="1">
      <c r="D470" s="174"/>
      <c r="E470" s="174"/>
    </row>
    <row r="471" spans="4:5" ht="15.75" hidden="1" customHeight="1">
      <c r="D471" s="174"/>
      <c r="E471" s="174"/>
    </row>
    <row r="472" spans="4:5" ht="15.75" hidden="1" customHeight="1">
      <c r="D472" s="174"/>
      <c r="E472" s="174"/>
    </row>
    <row r="473" spans="4:5" ht="15.75" hidden="1" customHeight="1">
      <c r="D473" s="174"/>
      <c r="E473" s="174"/>
    </row>
    <row r="474" spans="4:5" ht="15.75" hidden="1" customHeight="1">
      <c r="D474" s="174"/>
      <c r="E474" s="174"/>
    </row>
    <row r="475" spans="4:5" ht="15.75" hidden="1" customHeight="1">
      <c r="D475" s="174"/>
      <c r="E475" s="174"/>
    </row>
    <row r="476" spans="4:5" ht="15.75" hidden="1" customHeight="1">
      <c r="D476" s="174"/>
      <c r="E476" s="174"/>
    </row>
    <row r="477" spans="4:5" ht="15.75" hidden="1" customHeight="1">
      <c r="D477" s="174"/>
      <c r="E477" s="174"/>
    </row>
    <row r="478" spans="4:5" ht="15.75" hidden="1" customHeight="1">
      <c r="D478" s="174"/>
      <c r="E478" s="174"/>
    </row>
    <row r="479" spans="4:5" ht="15.75" hidden="1" customHeight="1">
      <c r="D479" s="174"/>
      <c r="E479" s="174"/>
    </row>
    <row r="480" spans="4:5" ht="15.75" hidden="1" customHeight="1">
      <c r="D480" s="174"/>
      <c r="E480" s="174"/>
    </row>
    <row r="481" spans="4:5" ht="15.75" hidden="1" customHeight="1">
      <c r="D481" s="174"/>
      <c r="E481" s="174"/>
    </row>
    <row r="482" spans="4:5" ht="15.75" hidden="1" customHeight="1">
      <c r="D482" s="174"/>
      <c r="E482" s="174"/>
    </row>
    <row r="483" spans="4:5" ht="15.75" hidden="1" customHeight="1">
      <c r="D483" s="174"/>
      <c r="E483" s="174"/>
    </row>
    <row r="484" spans="4:5" ht="15.75" hidden="1" customHeight="1">
      <c r="D484" s="174"/>
      <c r="E484" s="174"/>
    </row>
    <row r="485" spans="4:5" ht="15.75" hidden="1" customHeight="1">
      <c r="D485" s="174"/>
      <c r="E485" s="174"/>
    </row>
    <row r="486" spans="4:5" ht="15.75" hidden="1" customHeight="1">
      <c r="D486" s="174"/>
      <c r="E486" s="174"/>
    </row>
    <row r="487" spans="4:5" ht="15.75" hidden="1" customHeight="1">
      <c r="D487" s="174"/>
      <c r="E487" s="174"/>
    </row>
    <row r="488" spans="4:5" ht="15.75" hidden="1" customHeight="1">
      <c r="D488" s="174"/>
      <c r="E488" s="174"/>
    </row>
    <row r="489" spans="4:5" ht="15.75" hidden="1" customHeight="1">
      <c r="D489" s="174"/>
      <c r="E489" s="174"/>
    </row>
    <row r="490" spans="4:5" ht="15.75" hidden="1" customHeight="1">
      <c r="D490" s="174"/>
      <c r="E490" s="174"/>
    </row>
    <row r="491" spans="4:5" ht="15.75" hidden="1" customHeight="1">
      <c r="D491" s="174"/>
      <c r="E491" s="174"/>
    </row>
    <row r="492" spans="4:5" ht="15.75" hidden="1" customHeight="1">
      <c r="D492" s="174"/>
      <c r="E492" s="174"/>
    </row>
    <row r="493" spans="4:5" ht="15.75" hidden="1" customHeight="1">
      <c r="D493" s="174"/>
      <c r="E493" s="174"/>
    </row>
    <row r="494" spans="4:5" ht="15.75" hidden="1" customHeight="1">
      <c r="D494" s="174"/>
      <c r="E494" s="174"/>
    </row>
    <row r="495" spans="4:5" ht="15.75" hidden="1" customHeight="1">
      <c r="D495" s="174"/>
      <c r="E495" s="174"/>
    </row>
    <row r="496" spans="4:5" ht="15.75" hidden="1" customHeight="1">
      <c r="D496" s="174"/>
      <c r="E496" s="174"/>
    </row>
    <row r="497" spans="4:5" ht="15.75" hidden="1" customHeight="1">
      <c r="D497" s="174"/>
      <c r="E497" s="174"/>
    </row>
    <row r="498" spans="4:5" ht="15.75" hidden="1" customHeight="1">
      <c r="D498" s="174"/>
      <c r="E498" s="174"/>
    </row>
    <row r="499" spans="4:5" ht="15.75" hidden="1" customHeight="1">
      <c r="D499" s="174"/>
      <c r="E499" s="174"/>
    </row>
    <row r="500" spans="4:5" ht="15.75" hidden="1" customHeight="1">
      <c r="D500" s="174"/>
      <c r="E500" s="174"/>
    </row>
    <row r="501" spans="4:5" ht="15.75" hidden="1" customHeight="1">
      <c r="D501" s="174"/>
      <c r="E501" s="174"/>
    </row>
    <row r="502" spans="4:5" ht="15.75" hidden="1" customHeight="1">
      <c r="D502" s="174"/>
      <c r="E502" s="174"/>
    </row>
    <row r="503" spans="4:5" ht="15.75" hidden="1" customHeight="1">
      <c r="D503" s="174"/>
      <c r="E503" s="174"/>
    </row>
    <row r="504" spans="4:5" ht="15.75" hidden="1" customHeight="1">
      <c r="D504" s="174"/>
      <c r="E504" s="174"/>
    </row>
    <row r="505" spans="4:5" ht="15.75" hidden="1" customHeight="1">
      <c r="D505" s="174"/>
      <c r="E505" s="174"/>
    </row>
    <row r="506" spans="4:5" ht="15.75" hidden="1" customHeight="1">
      <c r="D506" s="174"/>
      <c r="E506" s="174"/>
    </row>
    <row r="507" spans="4:5" ht="15.75" hidden="1" customHeight="1">
      <c r="D507" s="174"/>
      <c r="E507" s="174"/>
    </row>
    <row r="508" spans="4:5" ht="15.75" hidden="1" customHeight="1">
      <c r="D508" s="174"/>
      <c r="E508" s="174"/>
    </row>
    <row r="509" spans="4:5" ht="15.75" hidden="1" customHeight="1">
      <c r="D509" s="174"/>
      <c r="E509" s="174"/>
    </row>
    <row r="510" spans="4:5" ht="15.75" hidden="1" customHeight="1">
      <c r="D510" s="174"/>
      <c r="E510" s="174"/>
    </row>
    <row r="511" spans="4:5" ht="15.75" hidden="1" customHeight="1">
      <c r="D511" s="174"/>
      <c r="E511" s="174"/>
    </row>
    <row r="512" spans="4:5" ht="15.75" hidden="1" customHeight="1">
      <c r="D512" s="174"/>
      <c r="E512" s="174"/>
    </row>
    <row r="513" spans="4:5" ht="15.75" hidden="1" customHeight="1">
      <c r="D513" s="174"/>
      <c r="E513" s="174"/>
    </row>
    <row r="514" spans="4:5" ht="15.75" hidden="1" customHeight="1">
      <c r="D514" s="174"/>
      <c r="E514" s="174"/>
    </row>
    <row r="515" spans="4:5" ht="15.75" hidden="1" customHeight="1">
      <c r="D515" s="174"/>
      <c r="E515" s="174"/>
    </row>
    <row r="516" spans="4:5" ht="15.75" hidden="1" customHeight="1">
      <c r="D516" s="174"/>
      <c r="E516" s="174"/>
    </row>
    <row r="517" spans="4:5" ht="15.75" hidden="1" customHeight="1">
      <c r="D517" s="174"/>
      <c r="E517" s="174"/>
    </row>
    <row r="518" spans="4:5" ht="15.75" hidden="1" customHeight="1">
      <c r="D518" s="174"/>
      <c r="E518" s="174"/>
    </row>
    <row r="519" spans="4:5" ht="15.75" hidden="1" customHeight="1">
      <c r="D519" s="174"/>
      <c r="E519" s="174"/>
    </row>
    <row r="520" spans="4:5" ht="15.75" hidden="1" customHeight="1">
      <c r="D520" s="174"/>
      <c r="E520" s="174"/>
    </row>
    <row r="521" spans="4:5" ht="15.75" hidden="1" customHeight="1">
      <c r="D521" s="174"/>
      <c r="E521" s="174"/>
    </row>
    <row r="522" spans="4:5" ht="15.75" hidden="1" customHeight="1">
      <c r="D522" s="174"/>
      <c r="E522" s="174"/>
    </row>
    <row r="523" spans="4:5" ht="15.75" hidden="1" customHeight="1">
      <c r="D523" s="174"/>
      <c r="E523" s="174"/>
    </row>
    <row r="524" spans="4:5" ht="15.75" hidden="1" customHeight="1">
      <c r="D524" s="174"/>
      <c r="E524" s="174"/>
    </row>
    <row r="525" spans="4:5" ht="15.75" hidden="1" customHeight="1">
      <c r="D525" s="174"/>
      <c r="E525" s="174"/>
    </row>
    <row r="526" spans="4:5" ht="15.75" hidden="1" customHeight="1">
      <c r="D526" s="174"/>
      <c r="E526" s="174"/>
    </row>
    <row r="527" spans="4:5" ht="15.75" hidden="1" customHeight="1">
      <c r="D527" s="174"/>
      <c r="E527" s="174"/>
    </row>
    <row r="528" spans="4:5" ht="15.75" hidden="1" customHeight="1">
      <c r="D528" s="174"/>
      <c r="E528" s="174"/>
    </row>
    <row r="529" spans="4:5" ht="15.75" hidden="1" customHeight="1">
      <c r="D529" s="174"/>
      <c r="E529" s="174"/>
    </row>
    <row r="530" spans="4:5" ht="15.75" hidden="1" customHeight="1">
      <c r="D530" s="174"/>
      <c r="E530" s="174"/>
    </row>
    <row r="531" spans="4:5" ht="15.75" hidden="1" customHeight="1">
      <c r="D531" s="174"/>
      <c r="E531" s="174"/>
    </row>
    <row r="532" spans="4:5" ht="15.75" hidden="1" customHeight="1">
      <c r="D532" s="174"/>
      <c r="E532" s="174"/>
    </row>
    <row r="533" spans="4:5" ht="15.75" hidden="1" customHeight="1">
      <c r="D533" s="174"/>
      <c r="E533" s="174"/>
    </row>
    <row r="534" spans="4:5" ht="15.75" hidden="1" customHeight="1">
      <c r="D534" s="174"/>
      <c r="E534" s="174"/>
    </row>
    <row r="535" spans="4:5" ht="15.75" hidden="1" customHeight="1">
      <c r="D535" s="174"/>
      <c r="E535" s="174"/>
    </row>
    <row r="536" spans="4:5" ht="15.75" hidden="1" customHeight="1">
      <c r="D536" s="174"/>
      <c r="E536" s="174"/>
    </row>
    <row r="537" spans="4:5" ht="15.75" hidden="1" customHeight="1">
      <c r="D537" s="174"/>
      <c r="E537" s="174"/>
    </row>
    <row r="538" spans="4:5" ht="15.75" hidden="1" customHeight="1">
      <c r="D538" s="174"/>
      <c r="E538" s="174"/>
    </row>
    <row r="539" spans="4:5" ht="15.75" hidden="1" customHeight="1">
      <c r="D539" s="174"/>
      <c r="E539" s="174"/>
    </row>
    <row r="540" spans="4:5" ht="15.75" hidden="1" customHeight="1">
      <c r="D540" s="174"/>
      <c r="E540" s="174"/>
    </row>
    <row r="541" spans="4:5" ht="15.75" hidden="1" customHeight="1">
      <c r="D541" s="174"/>
      <c r="E541" s="174"/>
    </row>
    <row r="542" spans="4:5" ht="15.75" hidden="1" customHeight="1">
      <c r="D542" s="174"/>
      <c r="E542" s="174"/>
    </row>
    <row r="543" spans="4:5" ht="15.75" hidden="1" customHeight="1">
      <c r="D543" s="174"/>
      <c r="E543" s="174"/>
    </row>
    <row r="544" spans="4:5" ht="15.75" hidden="1" customHeight="1">
      <c r="D544" s="174"/>
      <c r="E544" s="174"/>
    </row>
    <row r="545" spans="4:5" ht="15.75" hidden="1" customHeight="1">
      <c r="D545" s="174"/>
      <c r="E545" s="174"/>
    </row>
    <row r="546" spans="4:5" ht="15.75" hidden="1" customHeight="1">
      <c r="D546" s="174"/>
      <c r="E546" s="174"/>
    </row>
    <row r="547" spans="4:5" ht="15.75" hidden="1" customHeight="1">
      <c r="D547" s="174"/>
      <c r="E547" s="174"/>
    </row>
    <row r="548" spans="4:5" ht="15.75" hidden="1" customHeight="1">
      <c r="D548" s="174"/>
      <c r="E548" s="174"/>
    </row>
    <row r="549" spans="4:5" ht="15.75" hidden="1" customHeight="1">
      <c r="D549" s="174"/>
      <c r="E549" s="174"/>
    </row>
    <row r="550" spans="4:5" ht="15.75" hidden="1" customHeight="1">
      <c r="D550" s="174"/>
      <c r="E550" s="174"/>
    </row>
    <row r="551" spans="4:5" ht="15.75" hidden="1" customHeight="1">
      <c r="D551" s="174"/>
      <c r="E551" s="174"/>
    </row>
    <row r="552" spans="4:5" ht="15.75" hidden="1" customHeight="1">
      <c r="D552" s="174"/>
      <c r="E552" s="174"/>
    </row>
    <row r="553" spans="4:5" ht="15.75" hidden="1" customHeight="1">
      <c r="D553" s="174"/>
      <c r="E553" s="174"/>
    </row>
    <row r="554" spans="4:5" ht="15.75" hidden="1" customHeight="1">
      <c r="D554" s="174"/>
      <c r="E554" s="174"/>
    </row>
    <row r="555" spans="4:5" ht="15.75" hidden="1" customHeight="1">
      <c r="D555" s="174"/>
      <c r="E555" s="174"/>
    </row>
    <row r="556" spans="4:5" ht="15.75" hidden="1" customHeight="1">
      <c r="D556" s="174"/>
      <c r="E556" s="174"/>
    </row>
    <row r="557" spans="4:5" ht="15.75" hidden="1" customHeight="1">
      <c r="D557" s="174"/>
      <c r="E557" s="174"/>
    </row>
    <row r="558" spans="4:5" ht="15.75" hidden="1" customHeight="1">
      <c r="D558" s="174"/>
      <c r="E558" s="174"/>
    </row>
    <row r="559" spans="4:5" ht="15.75" hidden="1" customHeight="1">
      <c r="D559" s="174"/>
      <c r="E559" s="174"/>
    </row>
    <row r="560" spans="4:5" ht="15.75" hidden="1" customHeight="1">
      <c r="D560" s="174"/>
      <c r="E560" s="174"/>
    </row>
    <row r="561" spans="4:5" ht="15.75" hidden="1" customHeight="1">
      <c r="D561" s="174"/>
      <c r="E561" s="174"/>
    </row>
    <row r="562" spans="4:5" ht="15.75" hidden="1" customHeight="1">
      <c r="D562" s="174"/>
      <c r="E562" s="174"/>
    </row>
    <row r="563" spans="4:5" ht="15.75" hidden="1" customHeight="1">
      <c r="D563" s="174"/>
      <c r="E563" s="174"/>
    </row>
    <row r="564" spans="4:5" ht="15.75" hidden="1" customHeight="1">
      <c r="D564" s="174"/>
      <c r="E564" s="174"/>
    </row>
    <row r="565" spans="4:5" ht="15.75" hidden="1" customHeight="1">
      <c r="D565" s="174"/>
      <c r="E565" s="174"/>
    </row>
    <row r="566" spans="4:5" ht="15.75" hidden="1" customHeight="1">
      <c r="D566" s="174"/>
      <c r="E566" s="174"/>
    </row>
    <row r="567" spans="4:5" ht="15.75" hidden="1" customHeight="1">
      <c r="D567" s="174"/>
      <c r="E567" s="174"/>
    </row>
    <row r="568" spans="4:5" ht="15.75" hidden="1" customHeight="1">
      <c r="D568" s="174"/>
      <c r="E568" s="174"/>
    </row>
    <row r="569" spans="4:5" ht="15.75" hidden="1" customHeight="1">
      <c r="D569" s="174"/>
      <c r="E569" s="174"/>
    </row>
    <row r="570" spans="4:5" ht="15.75" hidden="1" customHeight="1">
      <c r="D570" s="174"/>
      <c r="E570" s="174"/>
    </row>
    <row r="571" spans="4:5" ht="15.75" hidden="1" customHeight="1">
      <c r="D571" s="174"/>
      <c r="E571" s="174"/>
    </row>
    <row r="572" spans="4:5" ht="15.75" hidden="1" customHeight="1">
      <c r="D572" s="174"/>
      <c r="E572" s="174"/>
    </row>
    <row r="573" spans="4:5" ht="15.75" hidden="1" customHeight="1">
      <c r="D573" s="174"/>
      <c r="E573" s="174"/>
    </row>
    <row r="574" spans="4:5" ht="15.75" hidden="1" customHeight="1">
      <c r="D574" s="174"/>
      <c r="E574" s="174"/>
    </row>
    <row r="575" spans="4:5" ht="15.75" hidden="1" customHeight="1">
      <c r="D575" s="174"/>
      <c r="E575" s="174"/>
    </row>
    <row r="576" spans="4:5" ht="15.75" hidden="1" customHeight="1">
      <c r="D576" s="174"/>
      <c r="E576" s="174"/>
    </row>
    <row r="577" spans="4:5" ht="15.75" hidden="1" customHeight="1">
      <c r="D577" s="174"/>
      <c r="E577" s="174"/>
    </row>
    <row r="578" spans="4:5" ht="15.75" hidden="1" customHeight="1">
      <c r="D578" s="174"/>
      <c r="E578" s="174"/>
    </row>
    <row r="579" spans="4:5" ht="15.75" hidden="1" customHeight="1">
      <c r="D579" s="174"/>
      <c r="E579" s="174"/>
    </row>
    <row r="580" spans="4:5" ht="15.75" hidden="1" customHeight="1">
      <c r="D580" s="174"/>
      <c r="E580" s="174"/>
    </row>
    <row r="581" spans="4:5" ht="15.75" hidden="1" customHeight="1">
      <c r="D581" s="174"/>
      <c r="E581" s="174"/>
    </row>
    <row r="582" spans="4:5" ht="15.75" hidden="1" customHeight="1">
      <c r="D582" s="174"/>
      <c r="E582" s="174"/>
    </row>
    <row r="583" spans="4:5" ht="15.75" hidden="1" customHeight="1">
      <c r="D583" s="174"/>
      <c r="E583" s="174"/>
    </row>
    <row r="584" spans="4:5" ht="15.75" hidden="1" customHeight="1">
      <c r="D584" s="174"/>
      <c r="E584" s="174"/>
    </row>
    <row r="585" spans="4:5" ht="15.75" hidden="1" customHeight="1">
      <c r="D585" s="174"/>
      <c r="E585" s="174"/>
    </row>
    <row r="586" spans="4:5" ht="15.75" hidden="1" customHeight="1">
      <c r="D586" s="174"/>
      <c r="E586" s="174"/>
    </row>
    <row r="587" spans="4:5" ht="15.75" hidden="1" customHeight="1">
      <c r="D587" s="174"/>
      <c r="E587" s="174"/>
    </row>
    <row r="588" spans="4:5" ht="15.75" hidden="1" customHeight="1">
      <c r="D588" s="174"/>
      <c r="E588" s="174"/>
    </row>
    <row r="589" spans="4:5" ht="15.75" hidden="1" customHeight="1">
      <c r="D589" s="174"/>
      <c r="E589" s="174"/>
    </row>
    <row r="590" spans="4:5" ht="15.75" hidden="1" customHeight="1">
      <c r="D590" s="174"/>
      <c r="E590" s="174"/>
    </row>
    <row r="591" spans="4:5" ht="15.75" hidden="1" customHeight="1">
      <c r="D591" s="174"/>
      <c r="E591" s="174"/>
    </row>
    <row r="592" spans="4:5" ht="15.75" hidden="1" customHeight="1">
      <c r="D592" s="174"/>
      <c r="E592" s="174"/>
    </row>
    <row r="593" spans="4:5" ht="15.75" hidden="1" customHeight="1">
      <c r="D593" s="174"/>
      <c r="E593" s="174"/>
    </row>
    <row r="594" spans="4:5" ht="15.75" hidden="1" customHeight="1">
      <c r="D594" s="174"/>
      <c r="E594" s="174"/>
    </row>
    <row r="595" spans="4:5" ht="15.75" hidden="1" customHeight="1">
      <c r="D595" s="174"/>
      <c r="E595" s="174"/>
    </row>
    <row r="596" spans="4:5" ht="15.75" hidden="1" customHeight="1">
      <c r="D596" s="174"/>
      <c r="E596" s="174"/>
    </row>
    <row r="597" spans="4:5" ht="15.75" hidden="1" customHeight="1">
      <c r="D597" s="174"/>
      <c r="E597" s="174"/>
    </row>
    <row r="598" spans="4:5" ht="15.75" hidden="1" customHeight="1">
      <c r="D598" s="174"/>
      <c r="E598" s="174"/>
    </row>
    <row r="599" spans="4:5" ht="15.75" hidden="1" customHeight="1">
      <c r="D599" s="174"/>
      <c r="E599" s="174"/>
    </row>
    <row r="600" spans="4:5" ht="15.75" hidden="1" customHeight="1">
      <c r="D600" s="174"/>
      <c r="E600" s="174"/>
    </row>
    <row r="601" spans="4:5" ht="15.75" hidden="1" customHeight="1">
      <c r="D601" s="174"/>
      <c r="E601" s="174"/>
    </row>
    <row r="602" spans="4:5" ht="15.75" hidden="1" customHeight="1">
      <c r="D602" s="174"/>
      <c r="E602" s="174"/>
    </row>
    <row r="603" spans="4:5" ht="15.75" hidden="1" customHeight="1">
      <c r="D603" s="174"/>
      <c r="E603" s="174"/>
    </row>
    <row r="604" spans="4:5" ht="15.75" hidden="1" customHeight="1">
      <c r="D604" s="174"/>
      <c r="E604" s="174"/>
    </row>
    <row r="605" spans="4:5" ht="15.75" hidden="1" customHeight="1">
      <c r="D605" s="174"/>
      <c r="E605" s="174"/>
    </row>
    <row r="606" spans="4:5" ht="15.75" hidden="1" customHeight="1">
      <c r="D606" s="174"/>
      <c r="E606" s="174"/>
    </row>
    <row r="607" spans="4:5" ht="15.75" hidden="1" customHeight="1">
      <c r="D607" s="174"/>
      <c r="E607" s="174"/>
    </row>
    <row r="608" spans="4:5" ht="15.75" hidden="1" customHeight="1">
      <c r="D608" s="174"/>
      <c r="E608" s="174"/>
    </row>
    <row r="609" spans="4:5" ht="15.75" hidden="1" customHeight="1">
      <c r="D609" s="174"/>
      <c r="E609" s="174"/>
    </row>
    <row r="610" spans="4:5" ht="15.75" hidden="1" customHeight="1">
      <c r="D610" s="174"/>
      <c r="E610" s="174"/>
    </row>
    <row r="611" spans="4:5" ht="15.75" hidden="1" customHeight="1">
      <c r="D611" s="174"/>
      <c r="E611" s="174"/>
    </row>
    <row r="612" spans="4:5" ht="15.75" hidden="1" customHeight="1">
      <c r="D612" s="174"/>
      <c r="E612" s="174"/>
    </row>
    <row r="613" spans="4:5" ht="15.75" hidden="1" customHeight="1">
      <c r="D613" s="174"/>
      <c r="E613" s="174"/>
    </row>
    <row r="614" spans="4:5" ht="15.75" hidden="1" customHeight="1">
      <c r="D614" s="174"/>
      <c r="E614" s="174"/>
    </row>
    <row r="615" spans="4:5" ht="15.75" hidden="1" customHeight="1">
      <c r="D615" s="174"/>
      <c r="E615" s="174"/>
    </row>
    <row r="616" spans="4:5" ht="15.75" hidden="1" customHeight="1">
      <c r="D616" s="174"/>
      <c r="E616" s="174"/>
    </row>
    <row r="617" spans="4:5" ht="15.75" hidden="1" customHeight="1">
      <c r="D617" s="174"/>
      <c r="E617" s="174"/>
    </row>
    <row r="618" spans="4:5" ht="15.75" hidden="1" customHeight="1">
      <c r="D618" s="174"/>
      <c r="E618" s="174"/>
    </row>
    <row r="619" spans="4:5" ht="15.75" hidden="1" customHeight="1">
      <c r="D619" s="174"/>
      <c r="E619" s="174"/>
    </row>
    <row r="620" spans="4:5" ht="15.75" hidden="1" customHeight="1">
      <c r="D620" s="174"/>
      <c r="E620" s="174"/>
    </row>
    <row r="621" spans="4:5" ht="15.75" hidden="1" customHeight="1">
      <c r="D621" s="174"/>
      <c r="E621" s="174"/>
    </row>
    <row r="622" spans="4:5" ht="15.75" hidden="1" customHeight="1">
      <c r="D622" s="174"/>
      <c r="E622" s="174"/>
    </row>
    <row r="623" spans="4:5" ht="15.75" hidden="1" customHeight="1">
      <c r="D623" s="174"/>
      <c r="E623" s="174"/>
    </row>
    <row r="624" spans="4:5" ht="15.75" hidden="1" customHeight="1">
      <c r="D624" s="174"/>
      <c r="E624" s="174"/>
    </row>
    <row r="625" spans="4:5" ht="15.75" hidden="1" customHeight="1">
      <c r="D625" s="174"/>
      <c r="E625" s="174"/>
    </row>
    <row r="626" spans="4:5" ht="15.75" hidden="1" customHeight="1">
      <c r="D626" s="174"/>
      <c r="E626" s="174"/>
    </row>
    <row r="627" spans="4:5" ht="15.75" hidden="1" customHeight="1">
      <c r="D627" s="174"/>
      <c r="E627" s="174"/>
    </row>
    <row r="628" spans="4:5" ht="15.75" hidden="1" customHeight="1">
      <c r="D628" s="174"/>
      <c r="E628" s="174"/>
    </row>
    <row r="629" spans="4:5" ht="15.75" hidden="1" customHeight="1">
      <c r="D629" s="174"/>
      <c r="E629" s="174"/>
    </row>
    <row r="630" spans="4:5" ht="15.75" hidden="1" customHeight="1">
      <c r="D630" s="174"/>
      <c r="E630" s="174"/>
    </row>
    <row r="631" spans="4:5" ht="15.75" hidden="1" customHeight="1">
      <c r="D631" s="174"/>
      <c r="E631" s="174"/>
    </row>
    <row r="632" spans="4:5" ht="15.75" hidden="1" customHeight="1">
      <c r="D632" s="174"/>
      <c r="E632" s="174"/>
    </row>
    <row r="633" spans="4:5" ht="15.75" hidden="1" customHeight="1">
      <c r="D633" s="174"/>
      <c r="E633" s="174"/>
    </row>
    <row r="634" spans="4:5" ht="15.75" hidden="1" customHeight="1">
      <c r="D634" s="174"/>
      <c r="E634" s="174"/>
    </row>
    <row r="635" spans="4:5" ht="15.75" hidden="1" customHeight="1">
      <c r="D635" s="174"/>
      <c r="E635" s="174"/>
    </row>
    <row r="636" spans="4:5" ht="15.75" hidden="1" customHeight="1">
      <c r="D636" s="174"/>
      <c r="E636" s="174"/>
    </row>
    <row r="637" spans="4:5" ht="15.75" hidden="1" customHeight="1">
      <c r="D637" s="174"/>
      <c r="E637" s="174"/>
    </row>
    <row r="638" spans="4:5" ht="15.75" hidden="1" customHeight="1">
      <c r="D638" s="174"/>
      <c r="E638" s="174"/>
    </row>
    <row r="639" spans="4:5" ht="15.75" hidden="1" customHeight="1">
      <c r="D639" s="174"/>
      <c r="E639" s="174"/>
    </row>
    <row r="640" spans="4:5" ht="15.75" hidden="1" customHeight="1">
      <c r="D640" s="174"/>
      <c r="E640" s="174"/>
    </row>
    <row r="641" spans="4:5" ht="15.75" hidden="1" customHeight="1">
      <c r="D641" s="174"/>
      <c r="E641" s="174"/>
    </row>
    <row r="642" spans="4:5" ht="15.75" hidden="1" customHeight="1">
      <c r="D642" s="174"/>
      <c r="E642" s="174"/>
    </row>
    <row r="643" spans="4:5" ht="15.75" hidden="1" customHeight="1">
      <c r="D643" s="174"/>
      <c r="E643" s="174"/>
    </row>
    <row r="644" spans="4:5" ht="15.75" hidden="1" customHeight="1">
      <c r="D644" s="174"/>
      <c r="E644" s="174"/>
    </row>
    <row r="645" spans="4:5" ht="15.75" hidden="1" customHeight="1">
      <c r="D645" s="174"/>
      <c r="E645" s="174"/>
    </row>
    <row r="646" spans="4:5" ht="15.75" hidden="1" customHeight="1">
      <c r="D646" s="174"/>
      <c r="E646" s="174"/>
    </row>
    <row r="647" spans="4:5" ht="15.75" hidden="1" customHeight="1">
      <c r="D647" s="174"/>
      <c r="E647" s="174"/>
    </row>
    <row r="648" spans="4:5" ht="15.75" hidden="1" customHeight="1">
      <c r="D648" s="174"/>
      <c r="E648" s="174"/>
    </row>
    <row r="649" spans="4:5" ht="15.75" hidden="1" customHeight="1">
      <c r="D649" s="174"/>
      <c r="E649" s="174"/>
    </row>
    <row r="650" spans="4:5" ht="15.75" hidden="1" customHeight="1">
      <c r="D650" s="174"/>
      <c r="E650" s="174"/>
    </row>
    <row r="651" spans="4:5" ht="15.75" hidden="1" customHeight="1">
      <c r="D651" s="174"/>
      <c r="E651" s="174"/>
    </row>
    <row r="652" spans="4:5" ht="15.75" hidden="1" customHeight="1">
      <c r="D652" s="174"/>
      <c r="E652" s="174"/>
    </row>
    <row r="653" spans="4:5" ht="15.75" hidden="1" customHeight="1">
      <c r="D653" s="174"/>
      <c r="E653" s="174"/>
    </row>
    <row r="654" spans="4:5" ht="15.75" hidden="1" customHeight="1">
      <c r="D654" s="174"/>
      <c r="E654" s="174"/>
    </row>
    <row r="655" spans="4:5" ht="15.75" hidden="1" customHeight="1">
      <c r="D655" s="174"/>
      <c r="E655" s="174"/>
    </row>
    <row r="656" spans="4:5" ht="15.75" hidden="1" customHeight="1">
      <c r="D656" s="174"/>
      <c r="E656" s="174"/>
    </row>
    <row r="657" spans="4:5" ht="15.75" hidden="1" customHeight="1">
      <c r="D657" s="174"/>
      <c r="E657" s="174"/>
    </row>
    <row r="658" spans="4:5" ht="15.75" hidden="1" customHeight="1">
      <c r="D658" s="174"/>
      <c r="E658" s="174"/>
    </row>
    <row r="659" spans="4:5" ht="15.75" hidden="1" customHeight="1">
      <c r="D659" s="174"/>
      <c r="E659" s="174"/>
    </row>
    <row r="660" spans="4:5" ht="15.75" hidden="1" customHeight="1">
      <c r="D660" s="174"/>
      <c r="E660" s="174"/>
    </row>
    <row r="661" spans="4:5" ht="15.75" hidden="1" customHeight="1">
      <c r="D661" s="174"/>
      <c r="E661" s="174"/>
    </row>
    <row r="662" spans="4:5" ht="15.75" hidden="1" customHeight="1">
      <c r="D662" s="174"/>
      <c r="E662" s="174"/>
    </row>
    <row r="663" spans="4:5" ht="15.75" hidden="1" customHeight="1">
      <c r="D663" s="174"/>
      <c r="E663" s="174"/>
    </row>
    <row r="664" spans="4:5" ht="15.75" hidden="1" customHeight="1">
      <c r="D664" s="174"/>
      <c r="E664" s="174"/>
    </row>
    <row r="665" spans="4:5" ht="15.75" hidden="1" customHeight="1">
      <c r="D665" s="174"/>
      <c r="E665" s="174"/>
    </row>
    <row r="666" spans="4:5" ht="15.75" hidden="1" customHeight="1">
      <c r="D666" s="174"/>
      <c r="E666" s="174"/>
    </row>
    <row r="667" spans="4:5" ht="15.75" hidden="1" customHeight="1">
      <c r="D667" s="174"/>
      <c r="E667" s="174"/>
    </row>
    <row r="668" spans="4:5" ht="15.75" hidden="1" customHeight="1">
      <c r="D668" s="174"/>
      <c r="E668" s="174"/>
    </row>
    <row r="669" spans="4:5" ht="15.75" hidden="1" customHeight="1">
      <c r="D669" s="174"/>
      <c r="E669" s="174"/>
    </row>
    <row r="670" spans="4:5" ht="15.75" hidden="1" customHeight="1">
      <c r="D670" s="174"/>
      <c r="E670" s="174"/>
    </row>
    <row r="671" spans="4:5" ht="15.75" hidden="1" customHeight="1">
      <c r="D671" s="174"/>
      <c r="E671" s="174"/>
    </row>
    <row r="672" spans="4:5" ht="15.75" hidden="1" customHeight="1">
      <c r="D672" s="174"/>
      <c r="E672" s="174"/>
    </row>
    <row r="673" spans="4:5" ht="15.75" hidden="1" customHeight="1">
      <c r="D673" s="174"/>
      <c r="E673" s="174"/>
    </row>
    <row r="674" spans="4:5" ht="15.75" hidden="1" customHeight="1">
      <c r="D674" s="174"/>
      <c r="E674" s="174"/>
    </row>
    <row r="675" spans="4:5" ht="15.75" hidden="1" customHeight="1">
      <c r="D675" s="174"/>
      <c r="E675" s="174"/>
    </row>
    <row r="676" spans="4:5" ht="15.75" hidden="1" customHeight="1">
      <c r="D676" s="174"/>
      <c r="E676" s="174"/>
    </row>
    <row r="677" spans="4:5" ht="15.75" hidden="1" customHeight="1">
      <c r="D677" s="174"/>
      <c r="E677" s="174"/>
    </row>
    <row r="678" spans="4:5" ht="15.75" hidden="1" customHeight="1">
      <c r="D678" s="174"/>
      <c r="E678" s="174"/>
    </row>
    <row r="679" spans="4:5" ht="15.75" hidden="1" customHeight="1">
      <c r="D679" s="174"/>
      <c r="E679" s="174"/>
    </row>
    <row r="680" spans="4:5" ht="15.75" hidden="1" customHeight="1">
      <c r="D680" s="174"/>
      <c r="E680" s="174"/>
    </row>
    <row r="681" spans="4:5" ht="15.75" hidden="1" customHeight="1">
      <c r="D681" s="174"/>
      <c r="E681" s="174"/>
    </row>
    <row r="682" spans="4:5" ht="15.75" hidden="1" customHeight="1">
      <c r="D682" s="174"/>
      <c r="E682" s="174"/>
    </row>
    <row r="683" spans="4:5" ht="15.75" hidden="1" customHeight="1">
      <c r="D683" s="174"/>
      <c r="E683" s="174"/>
    </row>
    <row r="684" spans="4:5" ht="15.75" hidden="1" customHeight="1">
      <c r="D684" s="174"/>
      <c r="E684" s="174"/>
    </row>
    <row r="685" spans="4:5" ht="15.75" hidden="1" customHeight="1">
      <c r="D685" s="174"/>
      <c r="E685" s="174"/>
    </row>
    <row r="686" spans="4:5" ht="15.75" hidden="1" customHeight="1">
      <c r="D686" s="174"/>
      <c r="E686" s="174"/>
    </row>
    <row r="687" spans="4:5" ht="15.75" hidden="1" customHeight="1">
      <c r="D687" s="174"/>
      <c r="E687" s="174"/>
    </row>
    <row r="688" spans="4:5" ht="15.75" hidden="1" customHeight="1">
      <c r="D688" s="174"/>
      <c r="E688" s="174"/>
    </row>
    <row r="689" spans="4:5" ht="15.75" hidden="1" customHeight="1">
      <c r="D689" s="174"/>
      <c r="E689" s="174"/>
    </row>
    <row r="690" spans="4:5" ht="15.75" hidden="1" customHeight="1">
      <c r="D690" s="174"/>
      <c r="E690" s="174"/>
    </row>
    <row r="691" spans="4:5" ht="15.75" hidden="1" customHeight="1">
      <c r="D691" s="174"/>
      <c r="E691" s="174"/>
    </row>
    <row r="692" spans="4:5" ht="15.75" hidden="1" customHeight="1">
      <c r="D692" s="174"/>
      <c r="E692" s="174"/>
    </row>
    <row r="693" spans="4:5" ht="15.75" hidden="1" customHeight="1">
      <c r="D693" s="174"/>
      <c r="E693" s="174"/>
    </row>
    <row r="694" spans="4:5" ht="15.75" hidden="1" customHeight="1">
      <c r="D694" s="174"/>
      <c r="E694" s="174"/>
    </row>
    <row r="695" spans="4:5" ht="15.75" hidden="1" customHeight="1">
      <c r="D695" s="174"/>
      <c r="E695" s="174"/>
    </row>
    <row r="696" spans="4:5" ht="15.75" hidden="1" customHeight="1">
      <c r="D696" s="174"/>
      <c r="E696" s="174"/>
    </row>
    <row r="697" spans="4:5" ht="15.75" hidden="1" customHeight="1">
      <c r="D697" s="174"/>
      <c r="E697" s="174"/>
    </row>
    <row r="698" spans="4:5" ht="15.75" hidden="1" customHeight="1">
      <c r="D698" s="174"/>
      <c r="E698" s="174"/>
    </row>
    <row r="699" spans="4:5" ht="15.75" hidden="1" customHeight="1">
      <c r="D699" s="174"/>
      <c r="E699" s="174"/>
    </row>
    <row r="700" spans="4:5" ht="15.75" hidden="1" customHeight="1">
      <c r="D700" s="174"/>
      <c r="E700" s="174"/>
    </row>
    <row r="701" spans="4:5" ht="15.75" hidden="1" customHeight="1">
      <c r="D701" s="174"/>
      <c r="E701" s="174"/>
    </row>
    <row r="702" spans="4:5" ht="15.75" hidden="1" customHeight="1">
      <c r="D702" s="174"/>
      <c r="E702" s="174"/>
    </row>
    <row r="703" spans="4:5" ht="15.75" hidden="1" customHeight="1">
      <c r="D703" s="174"/>
      <c r="E703" s="174"/>
    </row>
    <row r="704" spans="4:5" ht="15.75" hidden="1" customHeight="1">
      <c r="D704" s="174"/>
      <c r="E704" s="174"/>
    </row>
    <row r="705" spans="4:5" ht="15.75" hidden="1" customHeight="1">
      <c r="D705" s="174"/>
      <c r="E705" s="174"/>
    </row>
    <row r="706" spans="4:5" ht="15.75" hidden="1" customHeight="1">
      <c r="D706" s="174"/>
      <c r="E706" s="174"/>
    </row>
    <row r="707" spans="4:5" ht="15.75" hidden="1" customHeight="1">
      <c r="D707" s="174"/>
      <c r="E707" s="174"/>
    </row>
    <row r="708" spans="4:5" ht="15.75" hidden="1" customHeight="1">
      <c r="D708" s="174"/>
      <c r="E708" s="174"/>
    </row>
    <row r="709" spans="4:5" ht="15.75" hidden="1" customHeight="1">
      <c r="D709" s="174"/>
      <c r="E709" s="174"/>
    </row>
    <row r="710" spans="4:5" ht="15.75" hidden="1" customHeight="1">
      <c r="D710" s="174"/>
      <c r="E710" s="174"/>
    </row>
    <row r="711" spans="4:5" ht="15.75" hidden="1" customHeight="1">
      <c r="D711" s="174"/>
      <c r="E711" s="174"/>
    </row>
    <row r="712" spans="4:5" ht="15.75" hidden="1" customHeight="1">
      <c r="D712" s="174"/>
      <c r="E712" s="174"/>
    </row>
    <row r="713" spans="4:5" ht="15.75" hidden="1" customHeight="1">
      <c r="D713" s="174"/>
      <c r="E713" s="174"/>
    </row>
    <row r="714" spans="4:5" ht="15.75" hidden="1" customHeight="1">
      <c r="D714" s="174"/>
      <c r="E714" s="174"/>
    </row>
    <row r="715" spans="4:5" ht="15.75" hidden="1" customHeight="1">
      <c r="D715" s="174"/>
      <c r="E715" s="174"/>
    </row>
    <row r="716" spans="4:5" ht="15.75" hidden="1" customHeight="1">
      <c r="D716" s="174"/>
      <c r="E716" s="174"/>
    </row>
    <row r="717" spans="4:5" ht="15.75" hidden="1" customHeight="1">
      <c r="D717" s="174"/>
      <c r="E717" s="174"/>
    </row>
    <row r="718" spans="4:5" ht="15.75" hidden="1" customHeight="1">
      <c r="D718" s="174"/>
      <c r="E718" s="174"/>
    </row>
    <row r="719" spans="4:5" ht="15.75" hidden="1" customHeight="1">
      <c r="D719" s="174"/>
      <c r="E719" s="174"/>
    </row>
    <row r="720" spans="4:5" ht="15.75" hidden="1" customHeight="1">
      <c r="D720" s="174"/>
      <c r="E720" s="174"/>
    </row>
    <row r="721" spans="4:5" ht="15.75" hidden="1" customHeight="1">
      <c r="D721" s="174"/>
      <c r="E721" s="174"/>
    </row>
    <row r="722" spans="4:5" ht="15.75" hidden="1" customHeight="1">
      <c r="D722" s="174"/>
      <c r="E722" s="174"/>
    </row>
    <row r="723" spans="4:5" ht="15.75" hidden="1" customHeight="1">
      <c r="D723" s="174"/>
      <c r="E723" s="174"/>
    </row>
    <row r="724" spans="4:5" ht="15.75" hidden="1" customHeight="1">
      <c r="D724" s="174"/>
      <c r="E724" s="174"/>
    </row>
    <row r="725" spans="4:5" ht="15.75" hidden="1" customHeight="1">
      <c r="D725" s="174"/>
      <c r="E725" s="174"/>
    </row>
    <row r="726" spans="4:5" ht="15.75" hidden="1" customHeight="1">
      <c r="D726" s="174"/>
      <c r="E726" s="174"/>
    </row>
    <row r="727" spans="4:5" ht="15.75" hidden="1" customHeight="1">
      <c r="D727" s="174"/>
      <c r="E727" s="174"/>
    </row>
    <row r="728" spans="4:5" ht="15.75" hidden="1" customHeight="1">
      <c r="D728" s="174"/>
      <c r="E728" s="174"/>
    </row>
    <row r="729" spans="4:5" ht="15.75" hidden="1" customHeight="1">
      <c r="D729" s="174"/>
      <c r="E729" s="174"/>
    </row>
    <row r="730" spans="4:5" ht="15.75" hidden="1" customHeight="1">
      <c r="D730" s="174"/>
      <c r="E730" s="174"/>
    </row>
    <row r="731" spans="4:5" ht="15.75" hidden="1" customHeight="1">
      <c r="D731" s="174"/>
      <c r="E731" s="174"/>
    </row>
    <row r="732" spans="4:5" ht="15.75" hidden="1" customHeight="1">
      <c r="D732" s="174"/>
      <c r="E732" s="174"/>
    </row>
    <row r="733" spans="4:5" ht="15.75" hidden="1" customHeight="1">
      <c r="D733" s="174"/>
      <c r="E733" s="174"/>
    </row>
    <row r="734" spans="4:5" ht="15.75" hidden="1" customHeight="1">
      <c r="D734" s="174"/>
      <c r="E734" s="174"/>
    </row>
    <row r="735" spans="4:5" ht="15.75" hidden="1" customHeight="1">
      <c r="D735" s="174"/>
      <c r="E735" s="174"/>
    </row>
    <row r="736" spans="4:5" ht="15.75" hidden="1" customHeight="1">
      <c r="D736" s="174"/>
      <c r="E736" s="174"/>
    </row>
    <row r="737" spans="4:5" ht="15.75" hidden="1" customHeight="1">
      <c r="D737" s="174"/>
      <c r="E737" s="174"/>
    </row>
    <row r="738" spans="4:5" ht="15.75" hidden="1" customHeight="1">
      <c r="D738" s="174"/>
      <c r="E738" s="174"/>
    </row>
    <row r="739" spans="4:5" ht="15.75" hidden="1" customHeight="1">
      <c r="D739" s="174"/>
      <c r="E739" s="174"/>
    </row>
    <row r="740" spans="4:5" ht="15.75" hidden="1" customHeight="1">
      <c r="D740" s="174"/>
      <c r="E740" s="174"/>
    </row>
    <row r="741" spans="4:5" ht="15.75" hidden="1" customHeight="1">
      <c r="D741" s="174"/>
      <c r="E741" s="174"/>
    </row>
    <row r="742" spans="4:5" ht="15.75" hidden="1" customHeight="1">
      <c r="D742" s="174"/>
      <c r="E742" s="174"/>
    </row>
    <row r="743" spans="4:5" ht="15.75" hidden="1" customHeight="1">
      <c r="D743" s="174"/>
      <c r="E743" s="174"/>
    </row>
    <row r="744" spans="4:5" ht="15.75" hidden="1" customHeight="1">
      <c r="D744" s="174"/>
      <c r="E744" s="174"/>
    </row>
    <row r="745" spans="4:5" ht="15.75" hidden="1" customHeight="1">
      <c r="D745" s="174"/>
      <c r="E745" s="174"/>
    </row>
    <row r="746" spans="4:5" ht="15.75" hidden="1" customHeight="1">
      <c r="D746" s="174"/>
      <c r="E746" s="174"/>
    </row>
    <row r="747" spans="4:5" ht="15.75" hidden="1" customHeight="1">
      <c r="D747" s="174"/>
      <c r="E747" s="174"/>
    </row>
    <row r="748" spans="4:5" ht="15.75" hidden="1" customHeight="1">
      <c r="D748" s="174"/>
      <c r="E748" s="174"/>
    </row>
    <row r="749" spans="4:5" ht="15.75" hidden="1" customHeight="1">
      <c r="D749" s="174"/>
      <c r="E749" s="174"/>
    </row>
    <row r="750" spans="4:5" ht="15.75" hidden="1" customHeight="1">
      <c r="D750" s="174"/>
      <c r="E750" s="174"/>
    </row>
    <row r="751" spans="4:5" ht="15.75" hidden="1" customHeight="1">
      <c r="D751" s="174"/>
      <c r="E751" s="174"/>
    </row>
    <row r="752" spans="4:5" ht="15.75" hidden="1" customHeight="1">
      <c r="D752" s="174"/>
      <c r="E752" s="174"/>
    </row>
    <row r="753" spans="4:5" ht="15.75" hidden="1" customHeight="1">
      <c r="D753" s="174"/>
      <c r="E753" s="174"/>
    </row>
    <row r="754" spans="4:5" ht="15.75" hidden="1" customHeight="1">
      <c r="D754" s="174"/>
      <c r="E754" s="174"/>
    </row>
    <row r="755" spans="4:5" ht="15.75" hidden="1" customHeight="1">
      <c r="D755" s="174"/>
      <c r="E755" s="174"/>
    </row>
    <row r="756" spans="4:5" ht="15.75" hidden="1" customHeight="1">
      <c r="D756" s="174"/>
      <c r="E756" s="174"/>
    </row>
    <row r="757" spans="4:5" ht="15.75" hidden="1" customHeight="1">
      <c r="D757" s="174"/>
      <c r="E757" s="174"/>
    </row>
    <row r="758" spans="4:5" ht="15.75" hidden="1" customHeight="1">
      <c r="D758" s="174"/>
      <c r="E758" s="174"/>
    </row>
    <row r="759" spans="4:5" ht="15.75" hidden="1" customHeight="1">
      <c r="D759" s="174"/>
      <c r="E759" s="174"/>
    </row>
    <row r="760" spans="4:5" ht="15.75" hidden="1" customHeight="1">
      <c r="D760" s="174"/>
      <c r="E760" s="174"/>
    </row>
    <row r="761" spans="4:5" ht="15.75" hidden="1" customHeight="1">
      <c r="D761" s="174"/>
      <c r="E761" s="174"/>
    </row>
    <row r="762" spans="4:5" ht="15.75" hidden="1" customHeight="1">
      <c r="D762" s="174"/>
      <c r="E762" s="174"/>
    </row>
    <row r="763" spans="4:5" ht="15.75" hidden="1" customHeight="1">
      <c r="D763" s="174"/>
      <c r="E763" s="174"/>
    </row>
    <row r="764" spans="4:5" ht="15.75" hidden="1" customHeight="1">
      <c r="D764" s="174"/>
      <c r="E764" s="174"/>
    </row>
    <row r="765" spans="4:5" ht="15.75" hidden="1" customHeight="1">
      <c r="D765" s="174"/>
      <c r="E765" s="174"/>
    </row>
    <row r="766" spans="4:5" ht="15.75" hidden="1" customHeight="1">
      <c r="D766" s="174"/>
      <c r="E766" s="174"/>
    </row>
    <row r="767" spans="4:5" ht="15.75" hidden="1" customHeight="1">
      <c r="D767" s="174"/>
      <c r="E767" s="174"/>
    </row>
    <row r="768" spans="4:5" ht="15.75" hidden="1" customHeight="1">
      <c r="D768" s="174"/>
      <c r="E768" s="174"/>
    </row>
    <row r="769" spans="4:5" ht="15.75" hidden="1" customHeight="1">
      <c r="D769" s="174"/>
      <c r="E769" s="174"/>
    </row>
    <row r="770" spans="4:5" ht="15.75" hidden="1" customHeight="1">
      <c r="D770" s="174"/>
      <c r="E770" s="174"/>
    </row>
    <row r="771" spans="4:5" ht="15.75" hidden="1" customHeight="1">
      <c r="D771" s="174"/>
      <c r="E771" s="174"/>
    </row>
    <row r="772" spans="4:5" ht="15.75" hidden="1" customHeight="1">
      <c r="D772" s="174"/>
      <c r="E772" s="174"/>
    </row>
    <row r="773" spans="4:5" ht="15.75" hidden="1" customHeight="1">
      <c r="D773" s="174"/>
      <c r="E773" s="174"/>
    </row>
    <row r="774" spans="4:5" ht="15.75" hidden="1" customHeight="1">
      <c r="D774" s="174"/>
      <c r="E774" s="174"/>
    </row>
    <row r="775" spans="4:5" ht="15.75" hidden="1" customHeight="1">
      <c r="D775" s="174"/>
      <c r="E775" s="174"/>
    </row>
    <row r="776" spans="4:5" ht="15.75" hidden="1" customHeight="1">
      <c r="D776" s="174"/>
      <c r="E776" s="174"/>
    </row>
    <row r="777" spans="4:5" ht="15.75" hidden="1" customHeight="1">
      <c r="D777" s="174"/>
      <c r="E777" s="174"/>
    </row>
    <row r="778" spans="4:5" ht="15.75" hidden="1" customHeight="1">
      <c r="D778" s="174"/>
      <c r="E778" s="174"/>
    </row>
    <row r="779" spans="4:5" ht="15.75" hidden="1" customHeight="1">
      <c r="D779" s="174"/>
      <c r="E779" s="174"/>
    </row>
    <row r="780" spans="4:5" ht="15.75" hidden="1" customHeight="1">
      <c r="D780" s="174"/>
      <c r="E780" s="174"/>
    </row>
    <row r="781" spans="4:5" ht="15.75" hidden="1" customHeight="1">
      <c r="D781" s="174"/>
      <c r="E781" s="174"/>
    </row>
    <row r="782" spans="4:5" ht="15.75" hidden="1" customHeight="1">
      <c r="D782" s="174"/>
      <c r="E782" s="174"/>
    </row>
    <row r="783" spans="4:5" ht="15.75" hidden="1" customHeight="1">
      <c r="D783" s="174"/>
      <c r="E783" s="174"/>
    </row>
    <row r="784" spans="4:5" ht="15.75" hidden="1" customHeight="1">
      <c r="D784" s="174"/>
      <c r="E784" s="174"/>
    </row>
    <row r="785" spans="4:5" ht="15.75" hidden="1" customHeight="1">
      <c r="D785" s="174"/>
      <c r="E785" s="174"/>
    </row>
    <row r="786" spans="4:5" ht="15.75" hidden="1" customHeight="1">
      <c r="D786" s="174"/>
      <c r="E786" s="174"/>
    </row>
    <row r="787" spans="4:5" ht="15.75" hidden="1" customHeight="1">
      <c r="D787" s="174"/>
      <c r="E787" s="174"/>
    </row>
    <row r="788" spans="4:5" ht="15.75" hidden="1" customHeight="1">
      <c r="D788" s="174"/>
      <c r="E788" s="174"/>
    </row>
    <row r="789" spans="4:5" ht="15.75" hidden="1" customHeight="1">
      <c r="D789" s="174"/>
      <c r="E789" s="174"/>
    </row>
    <row r="790" spans="4:5" ht="15.75" hidden="1" customHeight="1">
      <c r="D790" s="174"/>
      <c r="E790" s="174"/>
    </row>
    <row r="791" spans="4:5" ht="15.75" hidden="1" customHeight="1">
      <c r="D791" s="174"/>
      <c r="E791" s="174"/>
    </row>
    <row r="792" spans="4:5" ht="15.75" hidden="1" customHeight="1">
      <c r="D792" s="174"/>
      <c r="E792" s="174"/>
    </row>
    <row r="793" spans="4:5" ht="15.75" hidden="1" customHeight="1">
      <c r="D793" s="174"/>
      <c r="E793" s="174"/>
    </row>
    <row r="794" spans="4:5" ht="15.75" hidden="1" customHeight="1">
      <c r="D794" s="174"/>
      <c r="E794" s="174"/>
    </row>
    <row r="795" spans="4:5" ht="15.75" hidden="1" customHeight="1">
      <c r="D795" s="174"/>
      <c r="E795" s="174"/>
    </row>
    <row r="796" spans="4:5" ht="15.75" hidden="1" customHeight="1">
      <c r="D796" s="174"/>
      <c r="E796" s="174"/>
    </row>
    <row r="797" spans="4:5" ht="15.75" hidden="1" customHeight="1">
      <c r="D797" s="174"/>
      <c r="E797" s="174"/>
    </row>
    <row r="798" spans="4:5" ht="15.75" hidden="1" customHeight="1">
      <c r="D798" s="174"/>
      <c r="E798" s="174"/>
    </row>
    <row r="799" spans="4:5" ht="15.75" hidden="1" customHeight="1">
      <c r="D799" s="174"/>
      <c r="E799" s="174"/>
    </row>
    <row r="800" spans="4:5" ht="15.75" hidden="1" customHeight="1">
      <c r="D800" s="174"/>
      <c r="E800" s="174"/>
    </row>
    <row r="801" spans="4:5" ht="15.75" hidden="1" customHeight="1">
      <c r="D801" s="174"/>
      <c r="E801" s="174"/>
    </row>
    <row r="802" spans="4:5" ht="15.75" hidden="1" customHeight="1">
      <c r="D802" s="174"/>
      <c r="E802" s="174"/>
    </row>
    <row r="803" spans="4:5" ht="15.75" hidden="1" customHeight="1">
      <c r="D803" s="174"/>
      <c r="E803" s="174"/>
    </row>
    <row r="804" spans="4:5" ht="15.75" hidden="1" customHeight="1">
      <c r="D804" s="174"/>
      <c r="E804" s="174"/>
    </row>
    <row r="805" spans="4:5" ht="15.75" hidden="1" customHeight="1">
      <c r="D805" s="174"/>
      <c r="E805" s="174"/>
    </row>
    <row r="806" spans="4:5" ht="15.75" hidden="1" customHeight="1">
      <c r="D806" s="174"/>
      <c r="E806" s="174"/>
    </row>
    <row r="807" spans="4:5" ht="15.75" hidden="1" customHeight="1">
      <c r="D807" s="174"/>
      <c r="E807" s="174"/>
    </row>
    <row r="808" spans="4:5" ht="15.75" hidden="1" customHeight="1">
      <c r="D808" s="174"/>
      <c r="E808" s="174"/>
    </row>
    <row r="809" spans="4:5" ht="15.75" hidden="1" customHeight="1">
      <c r="D809" s="174"/>
      <c r="E809" s="174"/>
    </row>
    <row r="810" spans="4:5" ht="15.75" hidden="1" customHeight="1">
      <c r="D810" s="174"/>
      <c r="E810" s="174"/>
    </row>
    <row r="811" spans="4:5" ht="15.75" hidden="1" customHeight="1">
      <c r="D811" s="174"/>
      <c r="E811" s="174"/>
    </row>
    <row r="812" spans="4:5" ht="15.75" hidden="1" customHeight="1">
      <c r="D812" s="174"/>
      <c r="E812" s="174"/>
    </row>
    <row r="813" spans="4:5" ht="15.75" hidden="1" customHeight="1">
      <c r="D813" s="174"/>
      <c r="E813" s="174"/>
    </row>
    <row r="814" spans="4:5" ht="15.75" hidden="1" customHeight="1">
      <c r="D814" s="174"/>
      <c r="E814" s="174"/>
    </row>
    <row r="815" spans="4:5" ht="15.75" hidden="1" customHeight="1">
      <c r="D815" s="174"/>
      <c r="E815" s="174"/>
    </row>
    <row r="816" spans="4:5" ht="15.75" hidden="1" customHeight="1">
      <c r="D816" s="174"/>
      <c r="E816" s="174"/>
    </row>
    <row r="817" spans="4:5" ht="15.75" hidden="1" customHeight="1">
      <c r="D817" s="174"/>
      <c r="E817" s="174"/>
    </row>
    <row r="818" spans="4:5" ht="15.75" hidden="1" customHeight="1">
      <c r="D818" s="174"/>
      <c r="E818" s="174"/>
    </row>
    <row r="819" spans="4:5" ht="15.75" hidden="1" customHeight="1">
      <c r="D819" s="174"/>
      <c r="E819" s="174"/>
    </row>
    <row r="820" spans="4:5" ht="15.75" hidden="1" customHeight="1">
      <c r="D820" s="174"/>
      <c r="E820" s="174"/>
    </row>
    <row r="821" spans="4:5" ht="15.75" hidden="1" customHeight="1">
      <c r="D821" s="174"/>
      <c r="E821" s="174"/>
    </row>
    <row r="822" spans="4:5" ht="15.75" hidden="1" customHeight="1">
      <c r="D822" s="174"/>
      <c r="E822" s="174"/>
    </row>
    <row r="823" spans="4:5" ht="15.75" hidden="1" customHeight="1">
      <c r="D823" s="174"/>
      <c r="E823" s="174"/>
    </row>
    <row r="824" spans="4:5" ht="15.75" hidden="1" customHeight="1">
      <c r="D824" s="174"/>
      <c r="E824" s="174"/>
    </row>
    <row r="825" spans="4:5" ht="15.75" hidden="1" customHeight="1">
      <c r="D825" s="174"/>
      <c r="E825" s="174"/>
    </row>
    <row r="826" spans="4:5" ht="15.75" hidden="1" customHeight="1">
      <c r="D826" s="174"/>
      <c r="E826" s="174"/>
    </row>
    <row r="827" spans="4:5" ht="15.75" hidden="1" customHeight="1">
      <c r="D827" s="174"/>
      <c r="E827" s="174"/>
    </row>
    <row r="828" spans="4:5" ht="15.75" hidden="1" customHeight="1">
      <c r="D828" s="174"/>
      <c r="E828" s="174"/>
    </row>
    <row r="829" spans="4:5" ht="15.75" hidden="1" customHeight="1">
      <c r="D829" s="174"/>
      <c r="E829" s="174"/>
    </row>
    <row r="830" spans="4:5" ht="15.75" hidden="1" customHeight="1">
      <c r="D830" s="174"/>
      <c r="E830" s="174"/>
    </row>
    <row r="831" spans="4:5" ht="15.75" hidden="1" customHeight="1">
      <c r="D831" s="174"/>
      <c r="E831" s="174"/>
    </row>
    <row r="832" spans="4:5" ht="15.75" hidden="1" customHeight="1">
      <c r="D832" s="174"/>
      <c r="E832" s="174"/>
    </row>
    <row r="833" spans="4:5" ht="15.75" hidden="1" customHeight="1">
      <c r="D833" s="174"/>
      <c r="E833" s="174"/>
    </row>
    <row r="834" spans="4:5" ht="15.75" hidden="1" customHeight="1">
      <c r="D834" s="174"/>
      <c r="E834" s="174"/>
    </row>
    <row r="835" spans="4:5" ht="15.75" hidden="1" customHeight="1">
      <c r="D835" s="174"/>
      <c r="E835" s="174"/>
    </row>
    <row r="836" spans="4:5" ht="15.75" hidden="1" customHeight="1">
      <c r="D836" s="174"/>
      <c r="E836" s="174"/>
    </row>
    <row r="837" spans="4:5" ht="15.75" hidden="1" customHeight="1">
      <c r="D837" s="174"/>
      <c r="E837" s="174"/>
    </row>
    <row r="838" spans="4:5" ht="15.75" hidden="1" customHeight="1">
      <c r="D838" s="174"/>
      <c r="E838" s="174"/>
    </row>
    <row r="839" spans="4:5" ht="15.75" hidden="1" customHeight="1">
      <c r="D839" s="174"/>
      <c r="E839" s="174"/>
    </row>
    <row r="840" spans="4:5" ht="15.75" hidden="1" customHeight="1">
      <c r="D840" s="174"/>
      <c r="E840" s="174"/>
    </row>
    <row r="841" spans="4:5" ht="15.75" hidden="1" customHeight="1">
      <c r="D841" s="174"/>
      <c r="E841" s="174"/>
    </row>
    <row r="842" spans="4:5" ht="15.75" hidden="1" customHeight="1">
      <c r="D842" s="174"/>
      <c r="E842" s="174"/>
    </row>
    <row r="843" spans="4:5" ht="15.75" hidden="1" customHeight="1">
      <c r="D843" s="174"/>
      <c r="E843" s="174"/>
    </row>
    <row r="844" spans="4:5" ht="15.75" hidden="1" customHeight="1">
      <c r="D844" s="174"/>
      <c r="E844" s="174"/>
    </row>
    <row r="845" spans="4:5" ht="15.75" hidden="1" customHeight="1">
      <c r="D845" s="174"/>
      <c r="E845" s="174"/>
    </row>
    <row r="846" spans="4:5" ht="15.75" hidden="1" customHeight="1">
      <c r="D846" s="174"/>
      <c r="E846" s="174"/>
    </row>
    <row r="847" spans="4:5" ht="15.75" hidden="1" customHeight="1">
      <c r="D847" s="174"/>
      <c r="E847" s="174"/>
    </row>
    <row r="848" spans="4:5" ht="15.75" hidden="1" customHeight="1">
      <c r="D848" s="174"/>
      <c r="E848" s="174"/>
    </row>
    <row r="849" spans="4:5" ht="15.75" hidden="1" customHeight="1">
      <c r="D849" s="174"/>
      <c r="E849" s="174"/>
    </row>
    <row r="850" spans="4:5" ht="15.75" hidden="1" customHeight="1">
      <c r="D850" s="174"/>
      <c r="E850" s="174"/>
    </row>
    <row r="851" spans="4:5" ht="15.75" hidden="1" customHeight="1">
      <c r="D851" s="174"/>
      <c r="E851" s="174"/>
    </row>
    <row r="852" spans="4:5" ht="15.75" hidden="1" customHeight="1">
      <c r="D852" s="174"/>
      <c r="E852" s="174"/>
    </row>
    <row r="853" spans="4:5" ht="15.75" hidden="1" customHeight="1">
      <c r="D853" s="174"/>
      <c r="E853" s="174"/>
    </row>
    <row r="854" spans="4:5" ht="15.75" hidden="1" customHeight="1">
      <c r="D854" s="174"/>
      <c r="E854" s="174"/>
    </row>
    <row r="855" spans="4:5" ht="15.75" hidden="1" customHeight="1">
      <c r="D855" s="174"/>
      <c r="E855" s="174"/>
    </row>
    <row r="856" spans="4:5" ht="15.75" hidden="1" customHeight="1">
      <c r="D856" s="174"/>
      <c r="E856" s="174"/>
    </row>
    <row r="857" spans="4:5" ht="15.75" hidden="1" customHeight="1">
      <c r="D857" s="174"/>
      <c r="E857" s="174"/>
    </row>
    <row r="858" spans="4:5" ht="15.75" hidden="1" customHeight="1">
      <c r="D858" s="174"/>
      <c r="E858" s="174"/>
    </row>
    <row r="859" spans="4:5" ht="15.75" hidden="1" customHeight="1">
      <c r="D859" s="174"/>
      <c r="E859" s="174"/>
    </row>
    <row r="860" spans="4:5" ht="15.75" hidden="1" customHeight="1">
      <c r="D860" s="174"/>
      <c r="E860" s="174"/>
    </row>
    <row r="861" spans="4:5" ht="15.75" hidden="1" customHeight="1">
      <c r="D861" s="174"/>
      <c r="E861" s="174"/>
    </row>
    <row r="862" spans="4:5" ht="15.75" hidden="1" customHeight="1">
      <c r="D862" s="174"/>
      <c r="E862" s="174"/>
    </row>
    <row r="863" spans="4:5" ht="15.75" hidden="1" customHeight="1">
      <c r="D863" s="174"/>
      <c r="E863" s="174"/>
    </row>
    <row r="864" spans="4:5" ht="15.75" hidden="1" customHeight="1">
      <c r="D864" s="174"/>
      <c r="E864" s="174"/>
    </row>
    <row r="865" spans="4:5" ht="15.75" hidden="1" customHeight="1">
      <c r="D865" s="174"/>
      <c r="E865" s="174"/>
    </row>
    <row r="866" spans="4:5" ht="15.75" hidden="1" customHeight="1">
      <c r="D866" s="174"/>
      <c r="E866" s="174"/>
    </row>
    <row r="867" spans="4:5" ht="15.75" hidden="1" customHeight="1">
      <c r="D867" s="174"/>
      <c r="E867" s="174"/>
    </row>
    <row r="868" spans="4:5" ht="15.75" hidden="1" customHeight="1">
      <c r="D868" s="174"/>
      <c r="E868" s="174"/>
    </row>
    <row r="869" spans="4:5" ht="15.75" hidden="1" customHeight="1">
      <c r="D869" s="174"/>
      <c r="E869" s="174"/>
    </row>
    <row r="870" spans="4:5" ht="15.75" hidden="1" customHeight="1">
      <c r="D870" s="174"/>
      <c r="E870" s="174"/>
    </row>
    <row r="871" spans="4:5" ht="15.75" hidden="1" customHeight="1">
      <c r="D871" s="174"/>
      <c r="E871" s="174"/>
    </row>
    <row r="872" spans="4:5" ht="15.75" hidden="1" customHeight="1">
      <c r="D872" s="174"/>
      <c r="E872" s="174"/>
    </row>
    <row r="873" spans="4:5" ht="15.75" hidden="1" customHeight="1">
      <c r="D873" s="174"/>
      <c r="E873" s="174"/>
    </row>
    <row r="874" spans="4:5" ht="15.75" hidden="1" customHeight="1">
      <c r="D874" s="174"/>
      <c r="E874" s="174"/>
    </row>
    <row r="875" spans="4:5" ht="15.75" hidden="1" customHeight="1">
      <c r="D875" s="174"/>
      <c r="E875" s="174"/>
    </row>
    <row r="876" spans="4:5" ht="15.75" hidden="1" customHeight="1">
      <c r="D876" s="174"/>
      <c r="E876" s="174"/>
    </row>
    <row r="877" spans="4:5" ht="15.75" hidden="1" customHeight="1">
      <c r="D877" s="174"/>
      <c r="E877" s="174"/>
    </row>
    <row r="878" spans="4:5" ht="15.75" hidden="1" customHeight="1">
      <c r="D878" s="174"/>
      <c r="E878" s="174"/>
    </row>
    <row r="879" spans="4:5" ht="15.75" hidden="1" customHeight="1">
      <c r="D879" s="174"/>
      <c r="E879" s="174"/>
    </row>
    <row r="880" spans="4:5" ht="15.75" hidden="1" customHeight="1">
      <c r="D880" s="174"/>
      <c r="E880" s="174"/>
    </row>
    <row r="881" spans="4:5" ht="15.75" hidden="1" customHeight="1">
      <c r="D881" s="174"/>
      <c r="E881" s="174"/>
    </row>
    <row r="882" spans="4:5" ht="15.75" hidden="1" customHeight="1">
      <c r="D882" s="174"/>
      <c r="E882" s="174"/>
    </row>
    <row r="883" spans="4:5" ht="15.75" hidden="1" customHeight="1">
      <c r="D883" s="174"/>
      <c r="E883" s="174"/>
    </row>
    <row r="884" spans="4:5" ht="15.75" hidden="1" customHeight="1">
      <c r="D884" s="174"/>
      <c r="E884" s="174"/>
    </row>
    <row r="885" spans="4:5" ht="15.75" hidden="1" customHeight="1">
      <c r="D885" s="174"/>
      <c r="E885" s="174"/>
    </row>
    <row r="886" spans="4:5" ht="15.75" hidden="1" customHeight="1">
      <c r="D886" s="174"/>
      <c r="E886" s="174"/>
    </row>
    <row r="887" spans="4:5" ht="15.75" hidden="1" customHeight="1">
      <c r="D887" s="174"/>
      <c r="E887" s="174"/>
    </row>
    <row r="888" spans="4:5" ht="15.75" hidden="1" customHeight="1">
      <c r="D888" s="174"/>
      <c r="E888" s="174"/>
    </row>
    <row r="889" spans="4:5" ht="15.75" hidden="1" customHeight="1">
      <c r="D889" s="174"/>
      <c r="E889" s="174"/>
    </row>
    <row r="890" spans="4:5" ht="15.75" hidden="1" customHeight="1">
      <c r="D890" s="174"/>
      <c r="E890" s="174"/>
    </row>
    <row r="891" spans="4:5" ht="15.75" hidden="1" customHeight="1">
      <c r="D891" s="174"/>
      <c r="E891" s="174"/>
    </row>
    <row r="892" spans="4:5" ht="15.75" hidden="1" customHeight="1">
      <c r="D892" s="174"/>
      <c r="E892" s="174"/>
    </row>
    <row r="893" spans="4:5" ht="15.75" hidden="1" customHeight="1">
      <c r="D893" s="174"/>
      <c r="E893" s="174"/>
    </row>
    <row r="894" spans="4:5" ht="15.75" hidden="1" customHeight="1">
      <c r="D894" s="174"/>
      <c r="E894" s="174"/>
    </row>
    <row r="895" spans="4:5" ht="15.75" hidden="1" customHeight="1">
      <c r="D895" s="174"/>
      <c r="E895" s="174"/>
    </row>
    <row r="896" spans="4:5" ht="15.75" hidden="1" customHeight="1">
      <c r="D896" s="174"/>
      <c r="E896" s="174"/>
    </row>
    <row r="897" spans="4:5" ht="15.75" hidden="1" customHeight="1">
      <c r="D897" s="174"/>
      <c r="E897" s="174"/>
    </row>
    <row r="898" spans="4:5" ht="15.75" hidden="1" customHeight="1">
      <c r="D898" s="174"/>
      <c r="E898" s="174"/>
    </row>
    <row r="899" spans="4:5" ht="15.75" hidden="1" customHeight="1">
      <c r="D899" s="174"/>
      <c r="E899" s="174"/>
    </row>
    <row r="900" spans="4:5" ht="15.75" hidden="1" customHeight="1">
      <c r="D900" s="174"/>
      <c r="E900" s="174"/>
    </row>
    <row r="901" spans="4:5" ht="15.75" hidden="1" customHeight="1">
      <c r="D901" s="174"/>
      <c r="E901" s="174"/>
    </row>
    <row r="902" spans="4:5" ht="15.75" hidden="1" customHeight="1">
      <c r="D902" s="174"/>
      <c r="E902" s="174"/>
    </row>
    <row r="903" spans="4:5" ht="15.75" hidden="1" customHeight="1">
      <c r="D903" s="174"/>
      <c r="E903" s="174"/>
    </row>
    <row r="904" spans="4:5" ht="15.75" hidden="1" customHeight="1">
      <c r="D904" s="174"/>
      <c r="E904" s="174"/>
    </row>
    <row r="905" spans="4:5" ht="15.75" hidden="1" customHeight="1">
      <c r="D905" s="174"/>
      <c r="E905" s="174"/>
    </row>
    <row r="906" spans="4:5" ht="15.75" hidden="1" customHeight="1">
      <c r="D906" s="174"/>
      <c r="E906" s="174"/>
    </row>
    <row r="907" spans="4:5" ht="15.75" hidden="1" customHeight="1">
      <c r="D907" s="174"/>
      <c r="E907" s="174"/>
    </row>
    <row r="908" spans="4:5" ht="15.75" hidden="1" customHeight="1">
      <c r="D908" s="174"/>
      <c r="E908" s="174"/>
    </row>
    <row r="909" spans="4:5" ht="15.75" hidden="1" customHeight="1">
      <c r="D909" s="174"/>
      <c r="E909" s="174"/>
    </row>
    <row r="910" spans="4:5" ht="15.75" hidden="1" customHeight="1">
      <c r="D910" s="174"/>
      <c r="E910" s="174"/>
    </row>
    <row r="911" spans="4:5" ht="15.75" hidden="1" customHeight="1">
      <c r="D911" s="174"/>
      <c r="E911" s="174"/>
    </row>
    <row r="912" spans="4:5" ht="15.75" hidden="1" customHeight="1">
      <c r="D912" s="174"/>
      <c r="E912" s="174"/>
    </row>
    <row r="913" spans="4:5" ht="15.75" hidden="1" customHeight="1">
      <c r="D913" s="174"/>
      <c r="E913" s="174"/>
    </row>
    <row r="914" spans="4:5" ht="15.75" hidden="1" customHeight="1">
      <c r="D914" s="174"/>
      <c r="E914" s="174"/>
    </row>
    <row r="915" spans="4:5" ht="15.75" hidden="1" customHeight="1">
      <c r="D915" s="174"/>
      <c r="E915" s="174"/>
    </row>
    <row r="916" spans="4:5" ht="15.75" hidden="1" customHeight="1">
      <c r="D916" s="174"/>
      <c r="E916" s="174"/>
    </row>
    <row r="917" spans="4:5" ht="15.75" hidden="1" customHeight="1">
      <c r="D917" s="174"/>
      <c r="E917" s="174"/>
    </row>
    <row r="918" spans="4:5" ht="15.75" hidden="1" customHeight="1">
      <c r="D918" s="174"/>
      <c r="E918" s="174"/>
    </row>
    <row r="919" spans="4:5" ht="15.75" hidden="1" customHeight="1">
      <c r="D919" s="174"/>
      <c r="E919" s="174"/>
    </row>
    <row r="920" spans="4:5" ht="15.75" hidden="1" customHeight="1">
      <c r="D920" s="174"/>
      <c r="E920" s="174"/>
    </row>
    <row r="921" spans="4:5" ht="15.75" hidden="1" customHeight="1">
      <c r="D921" s="174"/>
      <c r="E921" s="174"/>
    </row>
    <row r="922" spans="4:5" ht="15.75" hidden="1" customHeight="1">
      <c r="D922" s="174"/>
      <c r="E922" s="174"/>
    </row>
    <row r="923" spans="4:5" ht="15.75" hidden="1" customHeight="1">
      <c r="D923" s="174"/>
      <c r="E923" s="174"/>
    </row>
    <row r="924" spans="4:5" ht="15.75" hidden="1" customHeight="1">
      <c r="D924" s="174"/>
      <c r="E924" s="174"/>
    </row>
    <row r="925" spans="4:5" ht="15.75" hidden="1" customHeight="1">
      <c r="D925" s="174"/>
      <c r="E925" s="174"/>
    </row>
    <row r="926" spans="4:5" ht="15.75" hidden="1" customHeight="1">
      <c r="D926" s="174"/>
      <c r="E926" s="174"/>
    </row>
    <row r="927" spans="4:5" ht="15.75" hidden="1" customHeight="1">
      <c r="D927" s="174"/>
      <c r="E927" s="174"/>
    </row>
    <row r="928" spans="4:5" ht="15.75" hidden="1" customHeight="1">
      <c r="D928" s="174"/>
      <c r="E928" s="174"/>
    </row>
    <row r="929" spans="4:5" ht="15.75" hidden="1" customHeight="1">
      <c r="D929" s="174"/>
      <c r="E929" s="174"/>
    </row>
    <row r="930" spans="4:5" ht="15.75" hidden="1" customHeight="1">
      <c r="D930" s="174"/>
      <c r="E930" s="174"/>
    </row>
    <row r="931" spans="4:5" ht="15.75" hidden="1" customHeight="1">
      <c r="D931" s="174"/>
      <c r="E931" s="174"/>
    </row>
    <row r="932" spans="4:5" ht="15.75" hidden="1" customHeight="1">
      <c r="D932" s="174"/>
      <c r="E932" s="174"/>
    </row>
    <row r="933" spans="4:5" ht="15.75" hidden="1" customHeight="1">
      <c r="D933" s="174"/>
      <c r="E933" s="174"/>
    </row>
    <row r="934" spans="4:5" ht="15.75" hidden="1" customHeight="1">
      <c r="D934" s="174"/>
      <c r="E934" s="174"/>
    </row>
    <row r="935" spans="4:5" ht="15.75" hidden="1" customHeight="1">
      <c r="D935" s="174"/>
      <c r="E935" s="174"/>
    </row>
    <row r="936" spans="4:5" ht="15.75" hidden="1" customHeight="1">
      <c r="D936" s="174"/>
      <c r="E936" s="174"/>
    </row>
    <row r="937" spans="4:5" ht="15.75" hidden="1" customHeight="1">
      <c r="D937" s="174"/>
      <c r="E937" s="174"/>
    </row>
    <row r="938" spans="4:5" ht="15.75" hidden="1" customHeight="1">
      <c r="D938" s="174"/>
      <c r="E938" s="174"/>
    </row>
    <row r="939" spans="4:5" ht="15.75" hidden="1" customHeight="1">
      <c r="D939" s="174"/>
      <c r="E939" s="174"/>
    </row>
    <row r="940" spans="4:5" ht="15.75" hidden="1" customHeight="1">
      <c r="D940" s="174"/>
      <c r="E940" s="174"/>
    </row>
    <row r="941" spans="4:5" ht="15.75" hidden="1" customHeight="1">
      <c r="D941" s="174"/>
      <c r="E941" s="174"/>
    </row>
    <row r="942" spans="4:5" ht="15.75" hidden="1" customHeight="1">
      <c r="D942" s="174"/>
      <c r="E942" s="174"/>
    </row>
    <row r="943" spans="4:5" ht="15.75" hidden="1" customHeight="1">
      <c r="D943" s="174"/>
      <c r="E943" s="174"/>
    </row>
    <row r="944" spans="4:5" ht="15.75" hidden="1" customHeight="1">
      <c r="D944" s="174"/>
      <c r="E944" s="174"/>
    </row>
    <row r="945" spans="4:5" ht="15.75" hidden="1" customHeight="1">
      <c r="D945" s="174"/>
      <c r="E945" s="174"/>
    </row>
    <row r="946" spans="4:5" ht="15.75" hidden="1" customHeight="1">
      <c r="D946" s="174"/>
      <c r="E946" s="174"/>
    </row>
    <row r="947" spans="4:5" ht="15.75" hidden="1" customHeight="1">
      <c r="D947" s="174"/>
      <c r="E947" s="174"/>
    </row>
    <row r="948" spans="4:5" ht="15.75" hidden="1" customHeight="1">
      <c r="D948" s="174"/>
      <c r="E948" s="174"/>
    </row>
    <row r="949" spans="4:5" ht="15.75" hidden="1" customHeight="1">
      <c r="D949" s="174"/>
      <c r="E949" s="174"/>
    </row>
    <row r="950" spans="4:5" ht="15.75" hidden="1" customHeight="1">
      <c r="D950" s="174"/>
      <c r="E950" s="174"/>
    </row>
    <row r="951" spans="4:5" ht="15.75" hidden="1" customHeight="1">
      <c r="D951" s="174"/>
      <c r="E951" s="174"/>
    </row>
    <row r="952" spans="4:5" ht="15.75" hidden="1" customHeight="1">
      <c r="D952" s="174"/>
      <c r="E952" s="174"/>
    </row>
    <row r="953" spans="4:5" ht="15.75" hidden="1" customHeight="1">
      <c r="D953" s="174"/>
      <c r="E953" s="174"/>
    </row>
    <row r="954" spans="4:5" ht="15.75" hidden="1" customHeight="1">
      <c r="D954" s="174"/>
      <c r="E954" s="174"/>
    </row>
    <row r="955" spans="4:5" ht="15.75" hidden="1" customHeight="1">
      <c r="D955" s="174"/>
      <c r="E955" s="174"/>
    </row>
    <row r="956" spans="4:5" ht="15.75" hidden="1" customHeight="1">
      <c r="D956" s="174"/>
      <c r="E956" s="174"/>
    </row>
    <row r="957" spans="4:5" ht="15.75" hidden="1" customHeight="1">
      <c r="D957" s="174"/>
      <c r="E957" s="174"/>
    </row>
    <row r="958" spans="4:5" ht="15.75" hidden="1" customHeight="1">
      <c r="D958" s="174"/>
      <c r="E958" s="174"/>
    </row>
    <row r="959" spans="4:5" ht="15.75" hidden="1" customHeight="1">
      <c r="D959" s="174"/>
      <c r="E959" s="174"/>
    </row>
    <row r="960" spans="4:5" ht="15.75" hidden="1" customHeight="1">
      <c r="D960" s="174"/>
      <c r="E960" s="174"/>
    </row>
    <row r="961" spans="4:5" ht="15.75" hidden="1" customHeight="1">
      <c r="D961" s="174"/>
      <c r="E961" s="174"/>
    </row>
    <row r="962" spans="4:5" ht="15.75" hidden="1" customHeight="1">
      <c r="D962" s="174"/>
      <c r="E962" s="174"/>
    </row>
    <row r="963" spans="4:5" ht="15.75" hidden="1" customHeight="1">
      <c r="D963" s="174"/>
      <c r="E963" s="174"/>
    </row>
    <row r="964" spans="4:5" ht="15.75" hidden="1" customHeight="1">
      <c r="D964" s="174"/>
      <c r="E964" s="174"/>
    </row>
    <row r="965" spans="4:5" ht="15.75" hidden="1" customHeight="1">
      <c r="D965" s="174"/>
      <c r="E965" s="174"/>
    </row>
    <row r="966" spans="4:5" ht="15.75" hidden="1" customHeight="1">
      <c r="D966" s="174"/>
      <c r="E966" s="174"/>
    </row>
    <row r="967" spans="4:5" ht="15.75" hidden="1" customHeight="1">
      <c r="D967" s="174"/>
      <c r="E967" s="174"/>
    </row>
    <row r="968" spans="4:5" ht="15.75" hidden="1" customHeight="1">
      <c r="D968" s="174"/>
      <c r="E968" s="174"/>
    </row>
    <row r="969" spans="4:5" ht="15.75" hidden="1" customHeight="1">
      <c r="D969" s="174"/>
      <c r="E969" s="174"/>
    </row>
    <row r="970" spans="4:5" ht="15.75" hidden="1" customHeight="1">
      <c r="D970" s="174"/>
      <c r="E970" s="174"/>
    </row>
    <row r="971" spans="4:5" ht="15.75" hidden="1" customHeight="1">
      <c r="D971" s="174"/>
      <c r="E971" s="174"/>
    </row>
    <row r="972" spans="4:5" ht="15.75" hidden="1" customHeight="1">
      <c r="D972" s="174"/>
      <c r="E972" s="174"/>
    </row>
    <row r="973" spans="4:5" ht="15.75" hidden="1" customHeight="1">
      <c r="D973" s="174"/>
      <c r="E973" s="174"/>
    </row>
    <row r="974" spans="4:5" ht="15.75" hidden="1" customHeight="1">
      <c r="D974" s="174"/>
      <c r="E974" s="174"/>
    </row>
    <row r="975" spans="4:5" ht="15.75" hidden="1" customHeight="1">
      <c r="D975" s="174"/>
      <c r="E975" s="174"/>
    </row>
    <row r="976" spans="4:5" ht="15.75" hidden="1" customHeight="1">
      <c r="D976" s="174"/>
      <c r="E976" s="174"/>
    </row>
    <row r="977" spans="4:5" ht="15.75" hidden="1" customHeight="1">
      <c r="D977" s="174"/>
      <c r="E977" s="174"/>
    </row>
    <row r="978" spans="4:5" ht="15.75" hidden="1" customHeight="1">
      <c r="D978" s="174"/>
      <c r="E978" s="174"/>
    </row>
    <row r="979" spans="4:5" ht="15.75" hidden="1" customHeight="1">
      <c r="D979" s="174"/>
      <c r="E979" s="174"/>
    </row>
    <row r="980" spans="4:5" ht="15.75" hidden="1" customHeight="1">
      <c r="D980" s="174"/>
      <c r="E980" s="174"/>
    </row>
    <row r="981" spans="4:5" ht="15.75" hidden="1" customHeight="1">
      <c r="D981" s="174"/>
      <c r="E981" s="174"/>
    </row>
    <row r="982" spans="4:5" ht="15.75" hidden="1" customHeight="1">
      <c r="D982" s="174"/>
      <c r="E982" s="174"/>
    </row>
    <row r="983" spans="4:5" ht="15.75" hidden="1" customHeight="1">
      <c r="D983" s="174"/>
      <c r="E983" s="174"/>
    </row>
    <row r="984" spans="4:5" ht="15.75" hidden="1" customHeight="1">
      <c r="D984" s="174"/>
      <c r="E984" s="174"/>
    </row>
    <row r="985" spans="4:5" ht="15.75" hidden="1" customHeight="1">
      <c r="D985" s="174"/>
      <c r="E985" s="174"/>
    </row>
    <row r="986" spans="4:5" ht="15.75" hidden="1" customHeight="1">
      <c r="D986" s="174"/>
      <c r="E986" s="174"/>
    </row>
    <row r="987" spans="4:5" ht="15.75" hidden="1" customHeight="1">
      <c r="D987" s="174"/>
      <c r="E987" s="174"/>
    </row>
    <row r="988" spans="4:5" ht="15.75" hidden="1" customHeight="1">
      <c r="D988" s="174"/>
      <c r="E988" s="174"/>
    </row>
    <row r="989" spans="4:5" ht="15.75" hidden="1" customHeight="1">
      <c r="D989" s="174"/>
      <c r="E989" s="174"/>
    </row>
    <row r="990" spans="4:5" ht="15.75" hidden="1" customHeight="1">
      <c r="D990" s="174"/>
      <c r="E990" s="174"/>
    </row>
    <row r="991" spans="4:5" ht="15.75" hidden="1" customHeight="1">
      <c r="D991" s="174"/>
      <c r="E991" s="174"/>
    </row>
    <row r="992" spans="4:5" ht="15.75" hidden="1" customHeight="1">
      <c r="D992" s="174"/>
      <c r="E992" s="174"/>
    </row>
    <row r="993" spans="4:5" ht="15.75" hidden="1" customHeight="1">
      <c r="D993" s="174"/>
      <c r="E993" s="174"/>
    </row>
    <row r="994" spans="4:5" ht="15.75" hidden="1" customHeight="1">
      <c r="D994" s="174"/>
      <c r="E994" s="174"/>
    </row>
    <row r="995" spans="4:5" ht="15.75" hidden="1" customHeight="1">
      <c r="D995" s="174"/>
      <c r="E995" s="174"/>
    </row>
    <row r="996" spans="4:5" ht="15.75" hidden="1" customHeight="1">
      <c r="D996" s="174"/>
      <c r="E996" s="174"/>
    </row>
    <row r="997" spans="4:5" ht="15.75" hidden="1" customHeight="1">
      <c r="D997" s="174"/>
      <c r="E997" s="174"/>
    </row>
    <row r="998" spans="4:5" ht="15.75" hidden="1" customHeight="1">
      <c r="D998" s="174"/>
      <c r="E998" s="174"/>
    </row>
    <row r="999" spans="4:5" ht="15.75" hidden="1" customHeight="1">
      <c r="D999" s="174"/>
      <c r="E999" s="174"/>
    </row>
    <row r="1000" spans="4:5" ht="15.75" hidden="1" customHeight="1">
      <c r="D1000" s="174"/>
      <c r="E1000" s="174"/>
    </row>
  </sheetData>
  <mergeCells count="8">
    <mergeCell ref="H1:H22"/>
    <mergeCell ref="A21:A22"/>
    <mergeCell ref="B21:B22"/>
    <mergeCell ref="C21:C22"/>
    <mergeCell ref="D21:D22"/>
    <mergeCell ref="E21:E22"/>
    <mergeCell ref="F21:F22"/>
    <mergeCell ref="G21:G22"/>
  </mergeCells>
  <conditionalFormatting sqref="G2:G4 G7:G9 G12:G14 G17:G19">
    <cfRule type="notContainsBlanks" dxfId="5" priority="1">
      <formula>LEN(TRIM(G2))&gt;0</formula>
    </cfRule>
  </conditionalFormatting>
  <dataValidations count="1">
    <dataValidation type="list" allowBlank="1" showErrorMessage="1" sqref="D164:D1000" xr:uid="{00000000-0002-0000-0600-000003000000}">
      <formula1>#REF!</formula1>
    </dataValidation>
  </dataValidation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600-000000000000}">
          <x14:formula1>
            <xm:f>'Drop Downs'!$C$3:$C$14</xm:f>
          </x14:formula1>
          <xm:sqref>B24:B162</xm:sqref>
        </x14:dataValidation>
        <x14:dataValidation type="list" allowBlank="1" showErrorMessage="1" xr:uid="{00000000-0002-0000-0600-000001000000}">
          <x14:formula1>
            <xm:f>'Drop Downs'!$A$3:$A$5</xm:f>
          </x14:formula1>
          <xm:sqref>E24:E162 E164:E1000</xm:sqref>
        </x14:dataValidation>
        <x14:dataValidation type="list" allowBlank="1" showErrorMessage="1" xr:uid="{00000000-0002-0000-0600-000002000000}">
          <x14:formula1>
            <xm:f>'Drop Downs'!$E$3:$E$9</xm:f>
          </x14:formula1>
          <xm:sqref>C24:C162 G24:G162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workbookViewId="0"/>
  </sheetViews>
  <sheetFormatPr defaultColWidth="12.625" defaultRowHeight="15" customHeight="1"/>
  <cols>
    <col min="1" max="1" width="15.375" customWidth="1"/>
    <col min="2" max="2" width="13.875" customWidth="1"/>
    <col min="3" max="3" width="16" customWidth="1"/>
    <col min="4" max="4" width="14.75" customWidth="1"/>
    <col min="5" max="5" width="16" customWidth="1"/>
    <col min="6" max="6" width="10.875" customWidth="1"/>
    <col min="7" max="7" width="18.5" customWidth="1"/>
    <col min="8" max="8" width="70.75" customWidth="1"/>
    <col min="9" max="26" width="12.625" hidden="1" customWidth="1"/>
  </cols>
  <sheetData>
    <row r="1" spans="1:26" ht="14.25">
      <c r="A1" s="126"/>
      <c r="B1" s="126" t="s">
        <v>63</v>
      </c>
      <c r="C1" s="127" t="s">
        <v>64</v>
      </c>
      <c r="D1" s="126" t="s">
        <v>65</v>
      </c>
      <c r="E1" s="126" t="s">
        <v>16</v>
      </c>
      <c r="F1" s="127" t="s">
        <v>66</v>
      </c>
      <c r="G1" s="127" t="s">
        <v>67</v>
      </c>
      <c r="H1" s="272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 ht="14.25">
      <c r="A2" s="202" t="s">
        <v>57</v>
      </c>
      <c r="B2" s="130">
        <f t="shared" ref="B2:B4" si="0">COUNTIFS($B$24:$B$159,A2,$C$24:$C$159,"&lt;&gt;")</f>
        <v>0</v>
      </c>
      <c r="C2" s="131">
        <f t="shared" ref="C2:C4" si="1">+COUNTIFS(B$24:B$159, A2,E$24:E$159, "Won")</f>
        <v>0</v>
      </c>
      <c r="D2" s="131">
        <f t="shared" ref="D2:D4" si="2">+COUNTIFS(B$24:B$159, A2,E$24:E$159, "Lost")</f>
        <v>0</v>
      </c>
      <c r="E2" s="132">
        <f t="shared" ref="E2:E4" si="3">+SUMIF(B$24:B$159, A2,F$24:F$159)</f>
        <v>0</v>
      </c>
      <c r="F2" s="133">
        <f t="shared" ref="F2:F5" si="4">IFERROR(+C2/B2,0)</f>
        <v>0</v>
      </c>
      <c r="G2" s="131">
        <f>COUNTIFS(G24:G159,"&lt;&gt;",B24:B159,A2)</f>
        <v>0</v>
      </c>
      <c r="H2" s="273"/>
    </row>
    <row r="3" spans="1:26" ht="14.25">
      <c r="A3" s="202" t="s">
        <v>58</v>
      </c>
      <c r="B3" s="130">
        <f t="shared" si="0"/>
        <v>0</v>
      </c>
      <c r="C3" s="131">
        <f t="shared" si="1"/>
        <v>0</v>
      </c>
      <c r="D3" s="131">
        <f t="shared" si="2"/>
        <v>0</v>
      </c>
      <c r="E3" s="132">
        <f t="shared" si="3"/>
        <v>0</v>
      </c>
      <c r="F3" s="133">
        <f t="shared" si="4"/>
        <v>0</v>
      </c>
      <c r="G3" s="131">
        <f>COUNTIFS(G24:G159,"&lt;&gt;",B24:B159,A3)</f>
        <v>0</v>
      </c>
      <c r="H3" s="273"/>
    </row>
    <row r="4" spans="1:26" ht="14.25">
      <c r="A4" s="202" t="s">
        <v>59</v>
      </c>
      <c r="B4" s="130">
        <f t="shared" si="0"/>
        <v>0</v>
      </c>
      <c r="C4" s="131">
        <f t="shared" si="1"/>
        <v>0</v>
      </c>
      <c r="D4" s="131">
        <f t="shared" si="2"/>
        <v>0</v>
      </c>
      <c r="E4" s="132">
        <f t="shared" si="3"/>
        <v>0</v>
      </c>
      <c r="F4" s="133">
        <f t="shared" si="4"/>
        <v>0</v>
      </c>
      <c r="G4" s="131">
        <f>COUNTIFS(G24:G159,"&lt;&gt;",B24:B159,A4)</f>
        <v>0</v>
      </c>
      <c r="H4" s="273"/>
    </row>
    <row r="5" spans="1:26" ht="14.25">
      <c r="A5" s="203" t="s">
        <v>0</v>
      </c>
      <c r="B5" s="135">
        <f t="shared" ref="B5:E5" si="5">+SUM(B2:B4)</f>
        <v>0</v>
      </c>
      <c r="C5" s="135">
        <f t="shared" si="5"/>
        <v>0</v>
      </c>
      <c r="D5" s="135">
        <f t="shared" si="5"/>
        <v>0</v>
      </c>
      <c r="E5" s="136">
        <f t="shared" si="5"/>
        <v>0</v>
      </c>
      <c r="F5" s="175">
        <f t="shared" si="4"/>
        <v>0</v>
      </c>
      <c r="G5" s="135">
        <f>+SUM(G2:G4)</f>
        <v>0</v>
      </c>
      <c r="H5" s="273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</row>
    <row r="6" spans="1:26" ht="14.25">
      <c r="A6" s="140"/>
      <c r="B6" s="140"/>
      <c r="C6" s="141"/>
      <c r="D6" s="140"/>
      <c r="E6" s="142"/>
      <c r="F6" s="176"/>
      <c r="G6" s="140"/>
      <c r="H6" s="273"/>
    </row>
    <row r="7" spans="1:26" ht="14.25">
      <c r="A7" s="202" t="s">
        <v>51</v>
      </c>
      <c r="B7" s="130">
        <f t="shared" ref="B7:B9" si="6">COUNTIFS($B$24:$B$159,A7,$C$24:$C$159,"&lt;&gt;")</f>
        <v>0</v>
      </c>
      <c r="C7" s="131">
        <f t="shared" ref="C7:C9" si="7">+COUNTIFS(B$24:B$159, A7,E$24:E$159, "Won")</f>
        <v>0</v>
      </c>
      <c r="D7" s="131">
        <f t="shared" ref="D7:D9" si="8">+COUNTIFS(B$24:B$159, A7,E$24:E$159, "Lost")</f>
        <v>0</v>
      </c>
      <c r="E7" s="132">
        <f t="shared" ref="E7:E9" si="9">+SUMIF(B$24:B$159, A7,F$24:F$159)</f>
        <v>0</v>
      </c>
      <c r="F7" s="177">
        <f t="shared" ref="F7:F10" si="10">IFERROR(+C7/B7,0)</f>
        <v>0</v>
      </c>
      <c r="G7" s="131">
        <f>COUNTIFS(G24:G159,"&lt;&gt;",B24:B159,A7)</f>
        <v>0</v>
      </c>
      <c r="H7" s="273"/>
    </row>
    <row r="8" spans="1:26" ht="14.25">
      <c r="A8" s="202" t="s">
        <v>52</v>
      </c>
      <c r="B8" s="130">
        <f t="shared" si="6"/>
        <v>0</v>
      </c>
      <c r="C8" s="131">
        <f t="shared" si="7"/>
        <v>0</v>
      </c>
      <c r="D8" s="131">
        <f t="shared" si="8"/>
        <v>0</v>
      </c>
      <c r="E8" s="132">
        <f t="shared" si="9"/>
        <v>0</v>
      </c>
      <c r="F8" s="133">
        <f t="shared" si="10"/>
        <v>0</v>
      </c>
      <c r="G8" s="131">
        <f>COUNTIFS(G24:G159,"&lt;&gt;",B24:B159,A8)</f>
        <v>0</v>
      </c>
      <c r="H8" s="273"/>
    </row>
    <row r="9" spans="1:26" ht="14.25">
      <c r="A9" s="202" t="s">
        <v>53</v>
      </c>
      <c r="B9" s="130">
        <f t="shared" si="6"/>
        <v>0</v>
      </c>
      <c r="C9" s="131">
        <f t="shared" si="7"/>
        <v>0</v>
      </c>
      <c r="D9" s="131">
        <f t="shared" si="8"/>
        <v>0</v>
      </c>
      <c r="E9" s="132">
        <f t="shared" si="9"/>
        <v>0</v>
      </c>
      <c r="F9" s="133">
        <f t="shared" si="10"/>
        <v>0</v>
      </c>
      <c r="G9" s="131">
        <f>COUNTIFS(G24:G159,"&lt;&gt;",B24:B159,A9)</f>
        <v>0</v>
      </c>
      <c r="H9" s="273"/>
    </row>
    <row r="10" spans="1:26" ht="14.25">
      <c r="A10" s="203" t="s">
        <v>1</v>
      </c>
      <c r="B10" s="135">
        <f t="shared" ref="B10:E10" si="11">+SUM(B7:B9)</f>
        <v>0</v>
      </c>
      <c r="C10" s="135">
        <f t="shared" si="11"/>
        <v>0</v>
      </c>
      <c r="D10" s="135">
        <f t="shared" si="11"/>
        <v>0</v>
      </c>
      <c r="E10" s="136">
        <f t="shared" si="11"/>
        <v>0</v>
      </c>
      <c r="F10" s="175">
        <f t="shared" si="10"/>
        <v>0</v>
      </c>
      <c r="G10" s="135">
        <f>+SUM(G7:G9)</f>
        <v>0</v>
      </c>
      <c r="H10" s="273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</row>
    <row r="11" spans="1:26" ht="14.25">
      <c r="A11" s="140"/>
      <c r="B11" s="140"/>
      <c r="C11" s="141"/>
      <c r="D11" s="140"/>
      <c r="E11" s="142"/>
      <c r="F11" s="176"/>
      <c r="G11" s="140"/>
      <c r="H11" s="273"/>
    </row>
    <row r="12" spans="1:26" ht="14.25">
      <c r="A12" s="202" t="s">
        <v>44</v>
      </c>
      <c r="B12" s="130">
        <f t="shared" ref="B12:B14" si="12">COUNTIFS($B$24:$B$159,A12,$C$24:$C$159,"&lt;&gt;")</f>
        <v>0</v>
      </c>
      <c r="C12" s="131">
        <f t="shared" ref="C12:C14" si="13">+COUNTIFS(B$24:B$159, A12,E$24:E$159, "Won")</f>
        <v>0</v>
      </c>
      <c r="D12" s="131">
        <f t="shared" ref="D12:D14" si="14">+COUNTIFS(B$24:B$159, A12,E$24:E$159, "Lost")</f>
        <v>0</v>
      </c>
      <c r="E12" s="132">
        <f t="shared" ref="E12:E14" si="15">+SUMIF(B$24:B$159, A12,F$24:F$159)</f>
        <v>0</v>
      </c>
      <c r="F12" s="177">
        <f t="shared" ref="F12:F15" si="16">IFERROR(+C12/B12,0)</f>
        <v>0</v>
      </c>
      <c r="G12" s="131">
        <f>COUNTIFS(G24:G159,"&lt;&gt;",B24:B159,A12)</f>
        <v>0</v>
      </c>
      <c r="H12" s="273"/>
    </row>
    <row r="13" spans="1:26" ht="14.25">
      <c r="A13" s="202" t="s">
        <v>45</v>
      </c>
      <c r="B13" s="130">
        <f t="shared" si="12"/>
        <v>0</v>
      </c>
      <c r="C13" s="131">
        <f t="shared" si="13"/>
        <v>0</v>
      </c>
      <c r="D13" s="131">
        <f t="shared" si="14"/>
        <v>0</v>
      </c>
      <c r="E13" s="132">
        <f t="shared" si="15"/>
        <v>0</v>
      </c>
      <c r="F13" s="133">
        <f t="shared" si="16"/>
        <v>0</v>
      </c>
      <c r="G13" s="131">
        <f>COUNTIFS(G24:G159,"&lt;&gt;",B24:B159,A13)</f>
        <v>0</v>
      </c>
      <c r="H13" s="273"/>
    </row>
    <row r="14" spans="1:26" ht="14.25">
      <c r="A14" s="202" t="s">
        <v>46</v>
      </c>
      <c r="B14" s="130">
        <f t="shared" si="12"/>
        <v>0</v>
      </c>
      <c r="C14" s="131">
        <f t="shared" si="13"/>
        <v>0</v>
      </c>
      <c r="D14" s="131">
        <f t="shared" si="14"/>
        <v>0</v>
      </c>
      <c r="E14" s="132">
        <f t="shared" si="15"/>
        <v>0</v>
      </c>
      <c r="F14" s="133">
        <f t="shared" si="16"/>
        <v>0</v>
      </c>
      <c r="G14" s="131">
        <f>COUNTIFS(G24:G159,"&lt;&gt;",B24:B159,A14)</f>
        <v>0</v>
      </c>
      <c r="H14" s="273"/>
    </row>
    <row r="15" spans="1:26" ht="14.25">
      <c r="A15" s="203" t="s">
        <v>2</v>
      </c>
      <c r="B15" s="135">
        <f t="shared" ref="B15:E15" si="17">+SUM(B12:B14)</f>
        <v>0</v>
      </c>
      <c r="C15" s="135">
        <f t="shared" si="17"/>
        <v>0</v>
      </c>
      <c r="D15" s="135">
        <f t="shared" si="17"/>
        <v>0</v>
      </c>
      <c r="E15" s="136">
        <f t="shared" si="17"/>
        <v>0</v>
      </c>
      <c r="F15" s="175">
        <f t="shared" si="16"/>
        <v>0</v>
      </c>
      <c r="G15" s="135">
        <f>+SUM(G12:G14)</f>
        <v>0</v>
      </c>
      <c r="H15" s="273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</row>
    <row r="16" spans="1:26" ht="14.25">
      <c r="A16" s="140"/>
      <c r="B16" s="140"/>
      <c r="C16" s="141"/>
      <c r="D16" s="140"/>
      <c r="E16" s="142"/>
      <c r="F16" s="176"/>
      <c r="G16" s="140"/>
      <c r="H16" s="273"/>
    </row>
    <row r="17" spans="1:26" ht="14.25">
      <c r="A17" s="202" t="s">
        <v>21</v>
      </c>
      <c r="B17" s="130">
        <f t="shared" ref="B17:B19" si="18">COUNTIFS($B$24:$B$159,A17,$C$24:$C$159,"&lt;&gt;")</f>
        <v>0</v>
      </c>
      <c r="C17" s="131">
        <f t="shared" ref="C17:C19" si="19">+COUNTIFS(B$24:B$159, A17,E$24:E$159, "Won")</f>
        <v>0</v>
      </c>
      <c r="D17" s="131">
        <f t="shared" ref="D17:D19" si="20">+COUNTIFS(B$24:B$159, A17,E$24:E$159, "Lost")</f>
        <v>0</v>
      </c>
      <c r="E17" s="132">
        <f t="shared" ref="E17:E19" si="21">+SUMIF(B$24:B$159, A17,F$24:F$159)</f>
        <v>0</v>
      </c>
      <c r="F17" s="177">
        <f t="shared" ref="F17:F20" si="22">IFERROR(+C17/B17,0)</f>
        <v>0</v>
      </c>
      <c r="G17" s="131">
        <f>COUNTIFS(G24:G159,"&lt;&gt;",B24:B159,A17)</f>
        <v>0</v>
      </c>
      <c r="H17" s="273"/>
    </row>
    <row r="18" spans="1:26" ht="14.25">
      <c r="A18" s="202" t="s">
        <v>22</v>
      </c>
      <c r="B18" s="130">
        <f t="shared" si="18"/>
        <v>0</v>
      </c>
      <c r="C18" s="131">
        <f t="shared" si="19"/>
        <v>0</v>
      </c>
      <c r="D18" s="131">
        <f t="shared" si="20"/>
        <v>0</v>
      </c>
      <c r="E18" s="132">
        <f t="shared" si="21"/>
        <v>0</v>
      </c>
      <c r="F18" s="133">
        <f t="shared" si="22"/>
        <v>0</v>
      </c>
      <c r="G18" s="131">
        <f>COUNTIFS(G24:G159,"&lt;&gt;",B24:B159,A18)</f>
        <v>0</v>
      </c>
      <c r="H18" s="273"/>
    </row>
    <row r="19" spans="1:26" ht="14.25">
      <c r="A19" s="202" t="s">
        <v>23</v>
      </c>
      <c r="B19" s="130">
        <f t="shared" si="18"/>
        <v>0</v>
      </c>
      <c r="C19" s="131">
        <f t="shared" si="19"/>
        <v>0</v>
      </c>
      <c r="D19" s="131">
        <f t="shared" si="20"/>
        <v>0</v>
      </c>
      <c r="E19" s="132">
        <f t="shared" si="21"/>
        <v>0</v>
      </c>
      <c r="F19" s="133">
        <f t="shared" si="22"/>
        <v>0</v>
      </c>
      <c r="G19" s="131">
        <f>COUNTIFS(G24:G159,"&lt;&gt;",B24:B159,A19)</f>
        <v>0</v>
      </c>
      <c r="H19" s="273"/>
    </row>
    <row r="20" spans="1:26" ht="15.75" customHeight="1">
      <c r="A20" s="203" t="s">
        <v>3</v>
      </c>
      <c r="B20" s="135">
        <f t="shared" ref="B20:E20" si="23">+SUM(B17:B19)</f>
        <v>0</v>
      </c>
      <c r="C20" s="135">
        <f t="shared" si="23"/>
        <v>0</v>
      </c>
      <c r="D20" s="135">
        <f t="shared" si="23"/>
        <v>0</v>
      </c>
      <c r="E20" s="136">
        <f t="shared" si="23"/>
        <v>0</v>
      </c>
      <c r="F20" s="137">
        <f t="shared" si="22"/>
        <v>0</v>
      </c>
      <c r="G20" s="135">
        <f>+SUM(G17:G19)</f>
        <v>0</v>
      </c>
      <c r="H20" s="273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</row>
    <row r="21" spans="1:26" ht="15.75" customHeight="1">
      <c r="A21" s="275"/>
      <c r="B21" s="275"/>
      <c r="C21" s="276" t="s">
        <v>68</v>
      </c>
      <c r="D21" s="276" t="s">
        <v>68</v>
      </c>
      <c r="E21" s="277" t="s">
        <v>69</v>
      </c>
      <c r="F21" s="278"/>
      <c r="G21" s="277" t="s">
        <v>70</v>
      </c>
      <c r="H21" s="273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spans="1:26" ht="15.75" customHeight="1">
      <c r="A22" s="234"/>
      <c r="B22" s="234"/>
      <c r="C22" s="234"/>
      <c r="D22" s="234"/>
      <c r="E22" s="234"/>
      <c r="F22" s="234"/>
      <c r="G22" s="234"/>
      <c r="H22" s="274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</row>
    <row r="23" spans="1:26" ht="15.75" customHeight="1">
      <c r="A23" s="129" t="s">
        <v>71</v>
      </c>
      <c r="B23" s="129" t="s">
        <v>72</v>
      </c>
      <c r="C23" s="129" t="s">
        <v>63</v>
      </c>
      <c r="D23" s="144" t="s">
        <v>73</v>
      </c>
      <c r="E23" s="129" t="s">
        <v>74</v>
      </c>
      <c r="F23" s="178" t="s">
        <v>75</v>
      </c>
      <c r="G23" s="129" t="s">
        <v>67</v>
      </c>
      <c r="H23" s="129" t="s">
        <v>76</v>
      </c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ht="15.75" customHeight="1">
      <c r="A24" s="179"/>
      <c r="B24" s="147"/>
      <c r="C24" s="148"/>
      <c r="D24" s="149"/>
      <c r="E24" s="150"/>
      <c r="F24" s="162"/>
      <c r="G24" s="204"/>
      <c r="H24" s="205"/>
    </row>
    <row r="25" spans="1:26" ht="15.75" customHeight="1">
      <c r="A25" s="188"/>
      <c r="B25" s="155"/>
      <c r="C25" s="156"/>
      <c r="D25" s="162"/>
      <c r="E25" s="165"/>
      <c r="F25" s="162"/>
      <c r="G25" s="159"/>
      <c r="H25" s="206"/>
    </row>
    <row r="26" spans="1:26" ht="15.75" customHeight="1">
      <c r="A26" s="188"/>
      <c r="B26" s="155"/>
      <c r="C26" s="156"/>
      <c r="D26" s="162"/>
      <c r="E26" s="165"/>
      <c r="F26" s="162"/>
      <c r="G26" s="159"/>
      <c r="H26" s="206"/>
    </row>
    <row r="27" spans="1:26" ht="15.75" customHeight="1">
      <c r="A27" s="188"/>
      <c r="B27" s="162"/>
      <c r="C27" s="164"/>
      <c r="D27" s="157"/>
      <c r="E27" s="165"/>
      <c r="F27" s="162"/>
      <c r="G27" s="159"/>
      <c r="H27" s="206"/>
    </row>
    <row r="28" spans="1:26" ht="15.75" customHeight="1">
      <c r="A28" s="188"/>
      <c r="B28" s="162"/>
      <c r="C28" s="164"/>
      <c r="D28" s="157"/>
      <c r="E28" s="165"/>
      <c r="F28" s="162"/>
      <c r="G28" s="159"/>
      <c r="H28" s="206"/>
    </row>
    <row r="29" spans="1:26" ht="15.75" customHeight="1">
      <c r="A29" s="188"/>
      <c r="B29" s="162"/>
      <c r="C29" s="164"/>
      <c r="D29" s="157"/>
      <c r="E29" s="165"/>
      <c r="F29" s="162"/>
      <c r="G29" s="159"/>
      <c r="H29" s="206"/>
    </row>
    <row r="30" spans="1:26" ht="15.75" customHeight="1">
      <c r="A30" s="188"/>
      <c r="B30" s="162"/>
      <c r="C30" s="164"/>
      <c r="D30" s="162"/>
      <c r="E30" s="165"/>
      <c r="F30" s="162"/>
      <c r="G30" s="159"/>
      <c r="H30" s="206"/>
    </row>
    <row r="31" spans="1:26" ht="15.75" customHeight="1">
      <c r="A31" s="188"/>
      <c r="B31" s="162"/>
      <c r="C31" s="164"/>
      <c r="D31" s="157"/>
      <c r="E31" s="165"/>
      <c r="F31" s="162"/>
      <c r="G31" s="159"/>
      <c r="H31" s="206"/>
    </row>
    <row r="32" spans="1:26" ht="15.75" customHeight="1">
      <c r="A32" s="188"/>
      <c r="B32" s="162"/>
      <c r="C32" s="164"/>
      <c r="D32" s="162"/>
      <c r="E32" s="165"/>
      <c r="F32" s="162"/>
      <c r="G32" s="159"/>
      <c r="H32" s="206"/>
    </row>
    <row r="33" spans="1:8" ht="15.75" customHeight="1">
      <c r="A33" s="188"/>
      <c r="B33" s="162"/>
      <c r="C33" s="164"/>
      <c r="D33" s="162"/>
      <c r="E33" s="165"/>
      <c r="F33" s="162"/>
      <c r="G33" s="159"/>
      <c r="H33" s="206"/>
    </row>
    <row r="34" spans="1:8" ht="15.75" customHeight="1">
      <c r="A34" s="188"/>
      <c r="B34" s="162"/>
      <c r="C34" s="164"/>
      <c r="D34" s="162"/>
      <c r="E34" s="165"/>
      <c r="F34" s="162"/>
      <c r="G34" s="159"/>
      <c r="H34" s="206"/>
    </row>
    <row r="35" spans="1:8" ht="15.75" customHeight="1">
      <c r="A35" s="188"/>
      <c r="B35" s="162"/>
      <c r="C35" s="164"/>
      <c r="D35" s="157"/>
      <c r="E35" s="165"/>
      <c r="F35" s="162"/>
      <c r="G35" s="159"/>
      <c r="H35" s="206"/>
    </row>
    <row r="36" spans="1:8" ht="15.75" customHeight="1">
      <c r="A36" s="188"/>
      <c r="B36" s="162"/>
      <c r="C36" s="164"/>
      <c r="D36" s="162"/>
      <c r="E36" s="165"/>
      <c r="F36" s="162"/>
      <c r="G36" s="159"/>
      <c r="H36" s="206"/>
    </row>
    <row r="37" spans="1:8" ht="15.75" customHeight="1">
      <c r="A37" s="188"/>
      <c r="B37" s="162"/>
      <c r="C37" s="164"/>
      <c r="D37" s="162"/>
      <c r="E37" s="165"/>
      <c r="F37" s="162"/>
      <c r="G37" s="159"/>
      <c r="H37" s="206"/>
    </row>
    <row r="38" spans="1:8" ht="15.75" customHeight="1">
      <c r="A38" s="188"/>
      <c r="B38" s="162"/>
      <c r="C38" s="164"/>
      <c r="D38" s="157"/>
      <c r="E38" s="165"/>
      <c r="F38" s="162"/>
      <c r="G38" s="159"/>
      <c r="H38" s="206"/>
    </row>
    <row r="39" spans="1:8" ht="15.75" customHeight="1">
      <c r="A39" s="188"/>
      <c r="B39" s="162"/>
      <c r="C39" s="164"/>
      <c r="D39" s="157"/>
      <c r="E39" s="165"/>
      <c r="F39" s="162"/>
      <c r="G39" s="159"/>
      <c r="H39" s="206"/>
    </row>
    <row r="40" spans="1:8" ht="15.75" customHeight="1">
      <c r="A40" s="188"/>
      <c r="B40" s="162"/>
      <c r="C40" s="164"/>
      <c r="D40" s="157"/>
      <c r="E40" s="165"/>
      <c r="F40" s="162"/>
      <c r="G40" s="159"/>
      <c r="H40" s="206"/>
    </row>
    <row r="41" spans="1:8" ht="15.75" customHeight="1">
      <c r="A41" s="188"/>
      <c r="B41" s="162"/>
      <c r="C41" s="164"/>
      <c r="D41" s="162"/>
      <c r="E41" s="165"/>
      <c r="F41" s="162"/>
      <c r="G41" s="159"/>
      <c r="H41" s="206"/>
    </row>
    <row r="42" spans="1:8" ht="15.75" customHeight="1">
      <c r="A42" s="188"/>
      <c r="B42" s="162"/>
      <c r="C42" s="164"/>
      <c r="D42" s="162"/>
      <c r="E42" s="165"/>
      <c r="F42" s="162"/>
      <c r="G42" s="159"/>
      <c r="H42" s="206"/>
    </row>
    <row r="43" spans="1:8" ht="15.75" customHeight="1">
      <c r="A43" s="188"/>
      <c r="B43" s="162"/>
      <c r="C43" s="164"/>
      <c r="D43" s="162"/>
      <c r="E43" s="165"/>
      <c r="F43" s="162"/>
      <c r="G43" s="159"/>
      <c r="H43" s="206"/>
    </row>
    <row r="44" spans="1:8" ht="15.75" customHeight="1">
      <c r="A44" s="188"/>
      <c r="B44" s="162"/>
      <c r="C44" s="164"/>
      <c r="D44" s="162"/>
      <c r="E44" s="165"/>
      <c r="F44" s="162"/>
      <c r="G44" s="159"/>
      <c r="H44" s="206"/>
    </row>
    <row r="45" spans="1:8" ht="15.75" customHeight="1">
      <c r="A45" s="188"/>
      <c r="B45" s="162"/>
      <c r="C45" s="164"/>
      <c r="D45" s="162"/>
      <c r="E45" s="165"/>
      <c r="F45" s="162"/>
      <c r="G45" s="159"/>
      <c r="H45" s="206"/>
    </row>
    <row r="46" spans="1:8" ht="15.75" customHeight="1">
      <c r="A46" s="188"/>
      <c r="B46" s="162"/>
      <c r="C46" s="164"/>
      <c r="D46" s="162"/>
      <c r="E46" s="165"/>
      <c r="F46" s="162"/>
      <c r="G46" s="159"/>
      <c r="H46" s="206"/>
    </row>
    <row r="47" spans="1:8" ht="15.75" customHeight="1">
      <c r="A47" s="188"/>
      <c r="B47" s="162"/>
      <c r="C47" s="164"/>
      <c r="D47" s="162"/>
      <c r="E47" s="165"/>
      <c r="F47" s="162"/>
      <c r="G47" s="159"/>
      <c r="H47" s="206"/>
    </row>
    <row r="48" spans="1:8" ht="15.75" customHeight="1">
      <c r="A48" s="188"/>
      <c r="B48" s="162"/>
      <c r="C48" s="164"/>
      <c r="D48" s="162"/>
      <c r="E48" s="165"/>
      <c r="F48" s="162"/>
      <c r="G48" s="159"/>
      <c r="H48" s="206"/>
    </row>
    <row r="49" spans="1:8" ht="15.75" customHeight="1">
      <c r="A49" s="188"/>
      <c r="B49" s="162"/>
      <c r="C49" s="164"/>
      <c r="D49" s="162"/>
      <c r="E49" s="165"/>
      <c r="F49" s="162"/>
      <c r="G49" s="159"/>
      <c r="H49" s="206"/>
    </row>
    <row r="50" spans="1:8" ht="15.75" customHeight="1">
      <c r="A50" s="188"/>
      <c r="B50" s="162"/>
      <c r="C50" s="164"/>
      <c r="D50" s="162"/>
      <c r="E50" s="165"/>
      <c r="F50" s="162"/>
      <c r="G50" s="159"/>
      <c r="H50" s="206"/>
    </row>
    <row r="51" spans="1:8" ht="15.75" customHeight="1">
      <c r="A51" s="188"/>
      <c r="B51" s="162"/>
      <c r="C51" s="164"/>
      <c r="D51" s="162"/>
      <c r="E51" s="165"/>
      <c r="F51" s="162"/>
      <c r="G51" s="159"/>
      <c r="H51" s="206"/>
    </row>
    <row r="52" spans="1:8" ht="15.75" customHeight="1">
      <c r="A52" s="188"/>
      <c r="B52" s="162"/>
      <c r="C52" s="164"/>
      <c r="D52" s="162"/>
      <c r="E52" s="165"/>
      <c r="F52" s="162"/>
      <c r="G52" s="159"/>
      <c r="H52" s="206"/>
    </row>
    <row r="53" spans="1:8" ht="15.75" customHeight="1">
      <c r="A53" s="188"/>
      <c r="B53" s="162"/>
      <c r="C53" s="164"/>
      <c r="D53" s="162"/>
      <c r="E53" s="165"/>
      <c r="F53" s="162"/>
      <c r="G53" s="159"/>
      <c r="H53" s="206"/>
    </row>
    <row r="54" spans="1:8" ht="15.75" customHeight="1">
      <c r="A54" s="188"/>
      <c r="B54" s="162"/>
      <c r="C54" s="164"/>
      <c r="D54" s="162"/>
      <c r="E54" s="165"/>
      <c r="F54" s="162"/>
      <c r="G54" s="159"/>
      <c r="H54" s="206"/>
    </row>
    <row r="55" spans="1:8" ht="15.75" customHeight="1">
      <c r="A55" s="188"/>
      <c r="B55" s="162"/>
      <c r="C55" s="164"/>
      <c r="D55" s="162"/>
      <c r="E55" s="165"/>
      <c r="F55" s="162"/>
      <c r="G55" s="159"/>
      <c r="H55" s="206"/>
    </row>
    <row r="56" spans="1:8" ht="15.75" customHeight="1">
      <c r="A56" s="188"/>
      <c r="B56" s="162"/>
      <c r="C56" s="164"/>
      <c r="D56" s="162"/>
      <c r="E56" s="165"/>
      <c r="F56" s="162"/>
      <c r="G56" s="159"/>
      <c r="H56" s="206"/>
    </row>
    <row r="57" spans="1:8" ht="15.75" customHeight="1">
      <c r="A57" s="188"/>
      <c r="B57" s="162"/>
      <c r="C57" s="164"/>
      <c r="D57" s="162"/>
      <c r="E57" s="165"/>
      <c r="F57" s="162"/>
      <c r="G57" s="159"/>
      <c r="H57" s="206"/>
    </row>
    <row r="58" spans="1:8" ht="15.75" customHeight="1">
      <c r="A58" s="188"/>
      <c r="B58" s="162"/>
      <c r="C58" s="164"/>
      <c r="D58" s="162"/>
      <c r="E58" s="165"/>
      <c r="F58" s="162"/>
      <c r="G58" s="159"/>
      <c r="H58" s="206"/>
    </row>
    <row r="59" spans="1:8" ht="15.75" customHeight="1">
      <c r="A59" s="188"/>
      <c r="B59" s="162"/>
      <c r="C59" s="164"/>
      <c r="D59" s="162"/>
      <c r="E59" s="165"/>
      <c r="F59" s="162"/>
      <c r="G59" s="159"/>
      <c r="H59" s="206"/>
    </row>
    <row r="60" spans="1:8" ht="15.75" customHeight="1">
      <c r="A60" s="188"/>
      <c r="B60" s="162"/>
      <c r="C60" s="164"/>
      <c r="D60" s="162"/>
      <c r="E60" s="165"/>
      <c r="F60" s="162"/>
      <c r="G60" s="159"/>
      <c r="H60" s="206"/>
    </row>
    <row r="61" spans="1:8" ht="15.75" customHeight="1">
      <c r="A61" s="188"/>
      <c r="B61" s="162"/>
      <c r="C61" s="164"/>
      <c r="D61" s="162"/>
      <c r="E61" s="165"/>
      <c r="F61" s="162"/>
      <c r="G61" s="159"/>
      <c r="H61" s="206"/>
    </row>
    <row r="62" spans="1:8" ht="15.75" customHeight="1">
      <c r="A62" s="188"/>
      <c r="B62" s="162"/>
      <c r="C62" s="164"/>
      <c r="D62" s="162"/>
      <c r="E62" s="165"/>
      <c r="F62" s="162"/>
      <c r="G62" s="159"/>
      <c r="H62" s="206"/>
    </row>
    <row r="63" spans="1:8" ht="15.75" customHeight="1">
      <c r="A63" s="188"/>
      <c r="B63" s="162"/>
      <c r="C63" s="164"/>
      <c r="D63" s="162"/>
      <c r="E63" s="165"/>
      <c r="F63" s="162"/>
      <c r="G63" s="159"/>
      <c r="H63" s="206"/>
    </row>
    <row r="64" spans="1:8" ht="15.75" customHeight="1">
      <c r="A64" s="188"/>
      <c r="B64" s="162"/>
      <c r="C64" s="164"/>
      <c r="D64" s="162"/>
      <c r="E64" s="165"/>
      <c r="F64" s="162"/>
      <c r="G64" s="159"/>
      <c r="H64" s="206"/>
    </row>
    <row r="65" spans="1:8" ht="15.75" customHeight="1">
      <c r="A65" s="188"/>
      <c r="B65" s="162"/>
      <c r="C65" s="164"/>
      <c r="D65" s="162"/>
      <c r="E65" s="165"/>
      <c r="F65" s="162"/>
      <c r="G65" s="159"/>
      <c r="H65" s="206"/>
    </row>
    <row r="66" spans="1:8" ht="15.75" customHeight="1">
      <c r="A66" s="188"/>
      <c r="B66" s="162"/>
      <c r="C66" s="164"/>
      <c r="D66" s="162"/>
      <c r="E66" s="165"/>
      <c r="F66" s="162"/>
      <c r="G66" s="159"/>
      <c r="H66" s="206"/>
    </row>
    <row r="67" spans="1:8" ht="15.75" customHeight="1">
      <c r="A67" s="188"/>
      <c r="B67" s="162"/>
      <c r="C67" s="164"/>
      <c r="D67" s="162"/>
      <c r="E67" s="165"/>
      <c r="F67" s="162"/>
      <c r="G67" s="159"/>
      <c r="H67" s="206"/>
    </row>
    <row r="68" spans="1:8" ht="15.75" customHeight="1">
      <c r="A68" s="188"/>
      <c r="B68" s="162"/>
      <c r="C68" s="164"/>
      <c r="D68" s="162"/>
      <c r="E68" s="165"/>
      <c r="F68" s="162"/>
      <c r="G68" s="159"/>
      <c r="H68" s="206"/>
    </row>
    <row r="69" spans="1:8" ht="15.75" customHeight="1">
      <c r="A69" s="188"/>
      <c r="B69" s="162"/>
      <c r="C69" s="164"/>
      <c r="D69" s="162"/>
      <c r="E69" s="165"/>
      <c r="F69" s="162"/>
      <c r="G69" s="159"/>
      <c r="H69" s="206"/>
    </row>
    <row r="70" spans="1:8" ht="15.75" customHeight="1">
      <c r="A70" s="188"/>
      <c r="B70" s="162"/>
      <c r="C70" s="164"/>
      <c r="D70" s="162"/>
      <c r="E70" s="165"/>
      <c r="F70" s="162"/>
      <c r="G70" s="159"/>
      <c r="H70" s="206"/>
    </row>
    <row r="71" spans="1:8" ht="15.75" customHeight="1">
      <c r="A71" s="188"/>
      <c r="B71" s="162"/>
      <c r="C71" s="164"/>
      <c r="D71" s="162"/>
      <c r="E71" s="165"/>
      <c r="F71" s="162" t="str">
        <f t="shared" ref="F71:F159" si="24">IF(E71="Lost",0,"")</f>
        <v/>
      </c>
      <c r="G71" s="159"/>
      <c r="H71" s="206"/>
    </row>
    <row r="72" spans="1:8" ht="15.75" customHeight="1">
      <c r="A72" s="188"/>
      <c r="B72" s="162"/>
      <c r="C72" s="164"/>
      <c r="D72" s="162"/>
      <c r="E72" s="165"/>
      <c r="F72" s="162" t="str">
        <f t="shared" si="24"/>
        <v/>
      </c>
      <c r="G72" s="159"/>
      <c r="H72" s="206"/>
    </row>
    <row r="73" spans="1:8" ht="15.75" customHeight="1">
      <c r="A73" s="188"/>
      <c r="B73" s="162"/>
      <c r="C73" s="164"/>
      <c r="D73" s="162"/>
      <c r="E73" s="165"/>
      <c r="F73" s="162" t="str">
        <f t="shared" si="24"/>
        <v/>
      </c>
      <c r="G73" s="159"/>
      <c r="H73" s="206"/>
    </row>
    <row r="74" spans="1:8" ht="15.75" customHeight="1">
      <c r="A74" s="188"/>
      <c r="B74" s="162"/>
      <c r="C74" s="164"/>
      <c r="D74" s="162"/>
      <c r="E74" s="165"/>
      <c r="F74" s="162" t="str">
        <f t="shared" si="24"/>
        <v/>
      </c>
      <c r="G74" s="159"/>
      <c r="H74" s="206"/>
    </row>
    <row r="75" spans="1:8" ht="15.75" customHeight="1">
      <c r="A75" s="188"/>
      <c r="B75" s="162"/>
      <c r="C75" s="164"/>
      <c r="D75" s="162"/>
      <c r="E75" s="165"/>
      <c r="F75" s="162" t="str">
        <f t="shared" si="24"/>
        <v/>
      </c>
      <c r="G75" s="159"/>
      <c r="H75" s="206"/>
    </row>
    <row r="76" spans="1:8" ht="15.75" customHeight="1">
      <c r="A76" s="188"/>
      <c r="B76" s="162"/>
      <c r="C76" s="164"/>
      <c r="D76" s="162"/>
      <c r="E76" s="165"/>
      <c r="F76" s="162" t="str">
        <f t="shared" si="24"/>
        <v/>
      </c>
      <c r="G76" s="159"/>
      <c r="H76" s="206"/>
    </row>
    <row r="77" spans="1:8" ht="15.75" customHeight="1">
      <c r="A77" s="188"/>
      <c r="B77" s="162"/>
      <c r="C77" s="164"/>
      <c r="D77" s="162"/>
      <c r="E77" s="165"/>
      <c r="F77" s="162" t="str">
        <f t="shared" si="24"/>
        <v/>
      </c>
      <c r="G77" s="159"/>
      <c r="H77" s="206"/>
    </row>
    <row r="78" spans="1:8" ht="15.75" customHeight="1">
      <c r="A78" s="188"/>
      <c r="B78" s="162"/>
      <c r="C78" s="164"/>
      <c r="D78" s="162"/>
      <c r="E78" s="165"/>
      <c r="F78" s="162" t="str">
        <f t="shared" si="24"/>
        <v/>
      </c>
      <c r="G78" s="159"/>
      <c r="H78" s="206"/>
    </row>
    <row r="79" spans="1:8" ht="15.75" customHeight="1">
      <c r="A79" s="188"/>
      <c r="B79" s="162"/>
      <c r="C79" s="164"/>
      <c r="D79" s="162"/>
      <c r="E79" s="165"/>
      <c r="F79" s="162" t="str">
        <f t="shared" si="24"/>
        <v/>
      </c>
      <c r="G79" s="159"/>
      <c r="H79" s="206"/>
    </row>
    <row r="80" spans="1:8" ht="15.75" customHeight="1">
      <c r="A80" s="188"/>
      <c r="B80" s="162"/>
      <c r="C80" s="164"/>
      <c r="D80" s="162"/>
      <c r="E80" s="165"/>
      <c r="F80" s="162" t="str">
        <f t="shared" si="24"/>
        <v/>
      </c>
      <c r="G80" s="159"/>
      <c r="H80" s="206"/>
    </row>
    <row r="81" spans="1:8" ht="15.75" customHeight="1">
      <c r="A81" s="188"/>
      <c r="B81" s="162"/>
      <c r="C81" s="164"/>
      <c r="D81" s="162"/>
      <c r="E81" s="165"/>
      <c r="F81" s="162" t="str">
        <f t="shared" si="24"/>
        <v/>
      </c>
      <c r="G81" s="159"/>
      <c r="H81" s="206"/>
    </row>
    <row r="82" spans="1:8" ht="15.75" customHeight="1">
      <c r="A82" s="188"/>
      <c r="B82" s="162"/>
      <c r="C82" s="164"/>
      <c r="D82" s="162"/>
      <c r="E82" s="165"/>
      <c r="F82" s="162" t="str">
        <f t="shared" si="24"/>
        <v/>
      </c>
      <c r="G82" s="159"/>
      <c r="H82" s="206"/>
    </row>
    <row r="83" spans="1:8" ht="15.75" customHeight="1">
      <c r="A83" s="188"/>
      <c r="B83" s="162"/>
      <c r="C83" s="164"/>
      <c r="D83" s="162"/>
      <c r="E83" s="165"/>
      <c r="F83" s="162" t="str">
        <f t="shared" si="24"/>
        <v/>
      </c>
      <c r="G83" s="159"/>
      <c r="H83" s="206"/>
    </row>
    <row r="84" spans="1:8" ht="15.75" customHeight="1">
      <c r="A84" s="188"/>
      <c r="B84" s="162"/>
      <c r="C84" s="164"/>
      <c r="D84" s="162"/>
      <c r="E84" s="165"/>
      <c r="F84" s="162" t="str">
        <f t="shared" si="24"/>
        <v/>
      </c>
      <c r="G84" s="159"/>
      <c r="H84" s="206"/>
    </row>
    <row r="85" spans="1:8" ht="15.75" customHeight="1">
      <c r="A85" s="188"/>
      <c r="B85" s="162"/>
      <c r="C85" s="164"/>
      <c r="D85" s="162"/>
      <c r="E85" s="165"/>
      <c r="F85" s="162" t="str">
        <f t="shared" si="24"/>
        <v/>
      </c>
      <c r="G85" s="159"/>
      <c r="H85" s="206"/>
    </row>
    <row r="86" spans="1:8" ht="15.75" customHeight="1">
      <c r="A86" s="188"/>
      <c r="B86" s="162"/>
      <c r="C86" s="164"/>
      <c r="D86" s="162"/>
      <c r="E86" s="165"/>
      <c r="F86" s="162" t="str">
        <f t="shared" si="24"/>
        <v/>
      </c>
      <c r="G86" s="159"/>
      <c r="H86" s="206"/>
    </row>
    <row r="87" spans="1:8" ht="15.75" customHeight="1">
      <c r="A87" s="188"/>
      <c r="B87" s="162"/>
      <c r="C87" s="164"/>
      <c r="D87" s="162"/>
      <c r="E87" s="165"/>
      <c r="F87" s="162" t="str">
        <f t="shared" si="24"/>
        <v/>
      </c>
      <c r="G87" s="159"/>
      <c r="H87" s="206"/>
    </row>
    <row r="88" spans="1:8" ht="15.75" customHeight="1">
      <c r="A88" s="188"/>
      <c r="B88" s="162"/>
      <c r="C88" s="164"/>
      <c r="D88" s="162"/>
      <c r="E88" s="165"/>
      <c r="F88" s="162" t="str">
        <f t="shared" si="24"/>
        <v/>
      </c>
      <c r="G88" s="159"/>
      <c r="H88" s="206"/>
    </row>
    <row r="89" spans="1:8" ht="15.75" customHeight="1">
      <c r="A89" s="188"/>
      <c r="B89" s="162"/>
      <c r="C89" s="164"/>
      <c r="D89" s="162"/>
      <c r="E89" s="165"/>
      <c r="F89" s="162" t="str">
        <f t="shared" si="24"/>
        <v/>
      </c>
      <c r="G89" s="159"/>
      <c r="H89" s="206"/>
    </row>
    <row r="90" spans="1:8" ht="15.75" customHeight="1">
      <c r="A90" s="188"/>
      <c r="B90" s="162"/>
      <c r="C90" s="164"/>
      <c r="D90" s="162"/>
      <c r="E90" s="165"/>
      <c r="F90" s="162" t="str">
        <f t="shared" si="24"/>
        <v/>
      </c>
      <c r="G90" s="159"/>
      <c r="H90" s="206"/>
    </row>
    <row r="91" spans="1:8" ht="15.75" customHeight="1">
      <c r="A91" s="188"/>
      <c r="B91" s="162"/>
      <c r="C91" s="164"/>
      <c r="D91" s="162"/>
      <c r="E91" s="165"/>
      <c r="F91" s="162" t="str">
        <f t="shared" si="24"/>
        <v/>
      </c>
      <c r="G91" s="159"/>
      <c r="H91" s="206"/>
    </row>
    <row r="92" spans="1:8" ht="15.75" customHeight="1">
      <c r="A92" s="188"/>
      <c r="B92" s="162"/>
      <c r="C92" s="164"/>
      <c r="D92" s="162"/>
      <c r="E92" s="165"/>
      <c r="F92" s="162" t="str">
        <f t="shared" si="24"/>
        <v/>
      </c>
      <c r="G92" s="159"/>
      <c r="H92" s="206"/>
    </row>
    <row r="93" spans="1:8" ht="15.75" customHeight="1">
      <c r="A93" s="188"/>
      <c r="B93" s="162"/>
      <c r="C93" s="164"/>
      <c r="D93" s="162"/>
      <c r="E93" s="165"/>
      <c r="F93" s="162" t="str">
        <f t="shared" si="24"/>
        <v/>
      </c>
      <c r="G93" s="159"/>
      <c r="H93" s="206"/>
    </row>
    <row r="94" spans="1:8" ht="15.75" customHeight="1">
      <c r="A94" s="188"/>
      <c r="B94" s="162"/>
      <c r="C94" s="164"/>
      <c r="D94" s="162"/>
      <c r="E94" s="165"/>
      <c r="F94" s="162" t="str">
        <f t="shared" si="24"/>
        <v/>
      </c>
      <c r="G94" s="159"/>
      <c r="H94" s="206"/>
    </row>
    <row r="95" spans="1:8" ht="15.75" customHeight="1">
      <c r="A95" s="188"/>
      <c r="B95" s="162"/>
      <c r="C95" s="164"/>
      <c r="D95" s="162"/>
      <c r="E95" s="165"/>
      <c r="F95" s="162" t="str">
        <f t="shared" si="24"/>
        <v/>
      </c>
      <c r="G95" s="159"/>
      <c r="H95" s="206"/>
    </row>
    <row r="96" spans="1:8" ht="15.75" customHeight="1">
      <c r="A96" s="188"/>
      <c r="B96" s="162"/>
      <c r="C96" s="164"/>
      <c r="D96" s="162"/>
      <c r="E96" s="165"/>
      <c r="F96" s="162" t="str">
        <f t="shared" si="24"/>
        <v/>
      </c>
      <c r="G96" s="159"/>
      <c r="H96" s="206"/>
    </row>
    <row r="97" spans="1:8" ht="15.75" customHeight="1">
      <c r="A97" s="188"/>
      <c r="B97" s="162"/>
      <c r="C97" s="164"/>
      <c r="D97" s="162"/>
      <c r="E97" s="165"/>
      <c r="F97" s="162" t="str">
        <f t="shared" si="24"/>
        <v/>
      </c>
      <c r="G97" s="159"/>
      <c r="H97" s="206"/>
    </row>
    <row r="98" spans="1:8" ht="15.75" customHeight="1">
      <c r="A98" s="188"/>
      <c r="B98" s="162"/>
      <c r="C98" s="164"/>
      <c r="D98" s="162"/>
      <c r="E98" s="165"/>
      <c r="F98" s="162" t="str">
        <f t="shared" si="24"/>
        <v/>
      </c>
      <c r="G98" s="159"/>
      <c r="H98" s="206"/>
    </row>
    <row r="99" spans="1:8" ht="15.75" customHeight="1">
      <c r="A99" s="188"/>
      <c r="B99" s="162"/>
      <c r="C99" s="164"/>
      <c r="D99" s="162"/>
      <c r="E99" s="165"/>
      <c r="F99" s="162" t="str">
        <f t="shared" si="24"/>
        <v/>
      </c>
      <c r="G99" s="159"/>
      <c r="H99" s="206"/>
    </row>
    <row r="100" spans="1:8" ht="15.75" customHeight="1">
      <c r="A100" s="188"/>
      <c r="B100" s="162"/>
      <c r="C100" s="164"/>
      <c r="D100" s="162"/>
      <c r="E100" s="165"/>
      <c r="F100" s="162" t="str">
        <f t="shared" si="24"/>
        <v/>
      </c>
      <c r="G100" s="159"/>
      <c r="H100" s="206"/>
    </row>
    <row r="101" spans="1:8" ht="15.75" customHeight="1">
      <c r="A101" s="188"/>
      <c r="B101" s="162"/>
      <c r="C101" s="164"/>
      <c r="D101" s="162"/>
      <c r="E101" s="165"/>
      <c r="F101" s="162" t="str">
        <f t="shared" si="24"/>
        <v/>
      </c>
      <c r="G101" s="159"/>
      <c r="H101" s="206"/>
    </row>
    <row r="102" spans="1:8" ht="15.75" customHeight="1">
      <c r="A102" s="188"/>
      <c r="B102" s="162"/>
      <c r="C102" s="164"/>
      <c r="D102" s="162"/>
      <c r="E102" s="165"/>
      <c r="F102" s="162" t="str">
        <f t="shared" si="24"/>
        <v/>
      </c>
      <c r="G102" s="159"/>
      <c r="H102" s="206"/>
    </row>
    <row r="103" spans="1:8" ht="15.75" customHeight="1">
      <c r="A103" s="188"/>
      <c r="B103" s="162"/>
      <c r="C103" s="164"/>
      <c r="D103" s="162"/>
      <c r="E103" s="165"/>
      <c r="F103" s="162" t="str">
        <f t="shared" si="24"/>
        <v/>
      </c>
      <c r="G103" s="159"/>
      <c r="H103" s="206"/>
    </row>
    <row r="104" spans="1:8" ht="15.75" customHeight="1">
      <c r="A104" s="188"/>
      <c r="B104" s="162"/>
      <c r="C104" s="164"/>
      <c r="D104" s="162"/>
      <c r="E104" s="165"/>
      <c r="F104" s="162" t="str">
        <f t="shared" si="24"/>
        <v/>
      </c>
      <c r="G104" s="159"/>
      <c r="H104" s="206"/>
    </row>
    <row r="105" spans="1:8" ht="15.75" customHeight="1">
      <c r="A105" s="188"/>
      <c r="B105" s="162"/>
      <c r="C105" s="164"/>
      <c r="D105" s="162"/>
      <c r="E105" s="165"/>
      <c r="F105" s="162" t="str">
        <f t="shared" si="24"/>
        <v/>
      </c>
      <c r="G105" s="159"/>
      <c r="H105" s="206"/>
    </row>
    <row r="106" spans="1:8" ht="15.75" customHeight="1">
      <c r="A106" s="188"/>
      <c r="B106" s="162"/>
      <c r="C106" s="164"/>
      <c r="D106" s="162"/>
      <c r="E106" s="165"/>
      <c r="F106" s="162" t="str">
        <f t="shared" si="24"/>
        <v/>
      </c>
      <c r="G106" s="159"/>
      <c r="H106" s="206"/>
    </row>
    <row r="107" spans="1:8" ht="15.75" customHeight="1">
      <c r="A107" s="188"/>
      <c r="B107" s="162"/>
      <c r="C107" s="164"/>
      <c r="D107" s="162"/>
      <c r="E107" s="165"/>
      <c r="F107" s="162" t="str">
        <f t="shared" si="24"/>
        <v/>
      </c>
      <c r="G107" s="159"/>
      <c r="H107" s="206"/>
    </row>
    <row r="108" spans="1:8" ht="15.75" customHeight="1">
      <c r="A108" s="188"/>
      <c r="B108" s="162"/>
      <c r="C108" s="164"/>
      <c r="D108" s="162"/>
      <c r="E108" s="165"/>
      <c r="F108" s="162" t="str">
        <f t="shared" si="24"/>
        <v/>
      </c>
      <c r="G108" s="159"/>
      <c r="H108" s="206"/>
    </row>
    <row r="109" spans="1:8" ht="15.75" customHeight="1">
      <c r="A109" s="188"/>
      <c r="B109" s="162"/>
      <c r="C109" s="164"/>
      <c r="D109" s="162"/>
      <c r="E109" s="165"/>
      <c r="F109" s="162" t="str">
        <f t="shared" si="24"/>
        <v/>
      </c>
      <c r="G109" s="159"/>
      <c r="H109" s="206"/>
    </row>
    <row r="110" spans="1:8" ht="15.75" customHeight="1">
      <c r="A110" s="188"/>
      <c r="B110" s="162"/>
      <c r="C110" s="164"/>
      <c r="D110" s="162"/>
      <c r="E110" s="165"/>
      <c r="F110" s="162" t="str">
        <f t="shared" si="24"/>
        <v/>
      </c>
      <c r="G110" s="159"/>
      <c r="H110" s="206"/>
    </row>
    <row r="111" spans="1:8" ht="15.75" customHeight="1">
      <c r="A111" s="188"/>
      <c r="B111" s="162"/>
      <c r="C111" s="164"/>
      <c r="D111" s="162"/>
      <c r="E111" s="165"/>
      <c r="F111" s="162" t="str">
        <f t="shared" si="24"/>
        <v/>
      </c>
      <c r="G111" s="159"/>
      <c r="H111" s="206"/>
    </row>
    <row r="112" spans="1:8" ht="15.75" customHeight="1">
      <c r="A112" s="188"/>
      <c r="B112" s="162"/>
      <c r="C112" s="164"/>
      <c r="D112" s="162"/>
      <c r="E112" s="165"/>
      <c r="F112" s="162" t="str">
        <f t="shared" si="24"/>
        <v/>
      </c>
      <c r="G112" s="159"/>
      <c r="H112" s="206"/>
    </row>
    <row r="113" spans="1:8" ht="15.75" customHeight="1">
      <c r="A113" s="188"/>
      <c r="B113" s="162"/>
      <c r="C113" s="164"/>
      <c r="D113" s="162"/>
      <c r="E113" s="165"/>
      <c r="F113" s="162" t="str">
        <f t="shared" si="24"/>
        <v/>
      </c>
      <c r="G113" s="159"/>
      <c r="H113" s="206"/>
    </row>
    <row r="114" spans="1:8" ht="15.75" customHeight="1">
      <c r="A114" s="188"/>
      <c r="B114" s="162"/>
      <c r="C114" s="164"/>
      <c r="D114" s="162"/>
      <c r="E114" s="165"/>
      <c r="F114" s="162" t="str">
        <f t="shared" si="24"/>
        <v/>
      </c>
      <c r="G114" s="159"/>
      <c r="H114" s="206"/>
    </row>
    <row r="115" spans="1:8" ht="15.75" customHeight="1">
      <c r="A115" s="188"/>
      <c r="B115" s="162"/>
      <c r="C115" s="164"/>
      <c r="D115" s="162"/>
      <c r="E115" s="165"/>
      <c r="F115" s="162" t="str">
        <f t="shared" si="24"/>
        <v/>
      </c>
      <c r="G115" s="159"/>
      <c r="H115" s="206"/>
    </row>
    <row r="116" spans="1:8" ht="15.75" customHeight="1">
      <c r="A116" s="188"/>
      <c r="B116" s="162"/>
      <c r="C116" s="164"/>
      <c r="D116" s="162"/>
      <c r="E116" s="165"/>
      <c r="F116" s="162" t="str">
        <f t="shared" si="24"/>
        <v/>
      </c>
      <c r="G116" s="159"/>
      <c r="H116" s="206"/>
    </row>
    <row r="117" spans="1:8" ht="15.75" customHeight="1">
      <c r="A117" s="188"/>
      <c r="B117" s="162"/>
      <c r="C117" s="164"/>
      <c r="D117" s="162"/>
      <c r="E117" s="165"/>
      <c r="F117" s="162" t="str">
        <f t="shared" si="24"/>
        <v/>
      </c>
      <c r="G117" s="159"/>
      <c r="H117" s="206"/>
    </row>
    <row r="118" spans="1:8" ht="15.75" customHeight="1">
      <c r="A118" s="188"/>
      <c r="B118" s="162"/>
      <c r="C118" s="164"/>
      <c r="D118" s="162"/>
      <c r="E118" s="165"/>
      <c r="F118" s="162" t="str">
        <f t="shared" si="24"/>
        <v/>
      </c>
      <c r="G118" s="159"/>
      <c r="H118" s="206"/>
    </row>
    <row r="119" spans="1:8" ht="15.75" customHeight="1">
      <c r="A119" s="188"/>
      <c r="B119" s="162"/>
      <c r="C119" s="164"/>
      <c r="D119" s="162"/>
      <c r="E119" s="165"/>
      <c r="F119" s="162" t="str">
        <f t="shared" si="24"/>
        <v/>
      </c>
      <c r="G119" s="159"/>
      <c r="H119" s="206"/>
    </row>
    <row r="120" spans="1:8" ht="15.75" customHeight="1">
      <c r="A120" s="188"/>
      <c r="B120" s="162"/>
      <c r="C120" s="164"/>
      <c r="D120" s="162"/>
      <c r="E120" s="165"/>
      <c r="F120" s="162" t="str">
        <f t="shared" si="24"/>
        <v/>
      </c>
      <c r="G120" s="159"/>
      <c r="H120" s="206"/>
    </row>
    <row r="121" spans="1:8" ht="15.75" customHeight="1">
      <c r="A121" s="188"/>
      <c r="B121" s="162"/>
      <c r="C121" s="164"/>
      <c r="D121" s="162"/>
      <c r="E121" s="165"/>
      <c r="F121" s="162" t="str">
        <f t="shared" si="24"/>
        <v/>
      </c>
      <c r="G121" s="159"/>
      <c r="H121" s="206"/>
    </row>
    <row r="122" spans="1:8" ht="15.75" customHeight="1">
      <c r="A122" s="188"/>
      <c r="B122" s="162"/>
      <c r="C122" s="164"/>
      <c r="D122" s="162"/>
      <c r="E122" s="165"/>
      <c r="F122" s="162" t="str">
        <f t="shared" si="24"/>
        <v/>
      </c>
      <c r="G122" s="159"/>
      <c r="H122" s="206"/>
    </row>
    <row r="123" spans="1:8" ht="15.75" customHeight="1">
      <c r="A123" s="188"/>
      <c r="B123" s="162"/>
      <c r="C123" s="164"/>
      <c r="D123" s="162"/>
      <c r="E123" s="165"/>
      <c r="F123" s="162" t="str">
        <f t="shared" si="24"/>
        <v/>
      </c>
      <c r="G123" s="159"/>
      <c r="H123" s="206"/>
    </row>
    <row r="124" spans="1:8" ht="15.75" customHeight="1">
      <c r="A124" s="188"/>
      <c r="B124" s="162"/>
      <c r="C124" s="164"/>
      <c r="D124" s="162"/>
      <c r="E124" s="165"/>
      <c r="F124" s="162" t="str">
        <f t="shared" si="24"/>
        <v/>
      </c>
      <c r="G124" s="159"/>
      <c r="H124" s="206"/>
    </row>
    <row r="125" spans="1:8" ht="15.75" customHeight="1">
      <c r="A125" s="188"/>
      <c r="B125" s="162"/>
      <c r="C125" s="164"/>
      <c r="D125" s="162"/>
      <c r="E125" s="165"/>
      <c r="F125" s="162" t="str">
        <f t="shared" si="24"/>
        <v/>
      </c>
      <c r="G125" s="159"/>
      <c r="H125" s="206"/>
    </row>
    <row r="126" spans="1:8" ht="15.75" customHeight="1">
      <c r="A126" s="188"/>
      <c r="B126" s="162"/>
      <c r="C126" s="164"/>
      <c r="D126" s="162"/>
      <c r="E126" s="165"/>
      <c r="F126" s="162" t="str">
        <f t="shared" si="24"/>
        <v/>
      </c>
      <c r="G126" s="159"/>
      <c r="H126" s="206"/>
    </row>
    <row r="127" spans="1:8" ht="15.75" customHeight="1">
      <c r="A127" s="188"/>
      <c r="B127" s="162"/>
      <c r="C127" s="164"/>
      <c r="D127" s="162"/>
      <c r="E127" s="165"/>
      <c r="F127" s="162" t="str">
        <f t="shared" si="24"/>
        <v/>
      </c>
      <c r="G127" s="159"/>
      <c r="H127" s="206"/>
    </row>
    <row r="128" spans="1:8" ht="15.75" customHeight="1">
      <c r="A128" s="188"/>
      <c r="B128" s="162"/>
      <c r="C128" s="164"/>
      <c r="D128" s="162"/>
      <c r="E128" s="165"/>
      <c r="F128" s="162" t="str">
        <f t="shared" si="24"/>
        <v/>
      </c>
      <c r="G128" s="159"/>
      <c r="H128" s="206"/>
    </row>
    <row r="129" spans="1:8" ht="15.75" customHeight="1">
      <c r="A129" s="188"/>
      <c r="B129" s="162"/>
      <c r="C129" s="164"/>
      <c r="D129" s="162"/>
      <c r="E129" s="165"/>
      <c r="F129" s="162" t="str">
        <f t="shared" si="24"/>
        <v/>
      </c>
      <c r="G129" s="159"/>
      <c r="H129" s="206"/>
    </row>
    <row r="130" spans="1:8" ht="15.75" customHeight="1">
      <c r="A130" s="188"/>
      <c r="B130" s="162"/>
      <c r="C130" s="164"/>
      <c r="D130" s="162"/>
      <c r="E130" s="165"/>
      <c r="F130" s="162" t="str">
        <f t="shared" si="24"/>
        <v/>
      </c>
      <c r="G130" s="159"/>
      <c r="H130" s="206"/>
    </row>
    <row r="131" spans="1:8" ht="15.75" customHeight="1">
      <c r="A131" s="188"/>
      <c r="B131" s="162"/>
      <c r="C131" s="164"/>
      <c r="D131" s="162"/>
      <c r="E131" s="165"/>
      <c r="F131" s="162" t="str">
        <f t="shared" si="24"/>
        <v/>
      </c>
      <c r="G131" s="159"/>
      <c r="H131" s="206"/>
    </row>
    <row r="132" spans="1:8" ht="15.75" customHeight="1">
      <c r="A132" s="188"/>
      <c r="B132" s="162"/>
      <c r="C132" s="164"/>
      <c r="D132" s="162"/>
      <c r="E132" s="165"/>
      <c r="F132" s="162" t="str">
        <f t="shared" si="24"/>
        <v/>
      </c>
      <c r="G132" s="159"/>
      <c r="H132" s="206"/>
    </row>
    <row r="133" spans="1:8" ht="15.75" customHeight="1">
      <c r="A133" s="188"/>
      <c r="B133" s="162"/>
      <c r="C133" s="164"/>
      <c r="D133" s="162"/>
      <c r="E133" s="165"/>
      <c r="F133" s="162" t="str">
        <f t="shared" si="24"/>
        <v/>
      </c>
      <c r="G133" s="159"/>
      <c r="H133" s="206"/>
    </row>
    <row r="134" spans="1:8" ht="15.75" customHeight="1">
      <c r="A134" s="188"/>
      <c r="B134" s="162"/>
      <c r="C134" s="164"/>
      <c r="D134" s="162"/>
      <c r="E134" s="165"/>
      <c r="F134" s="162" t="str">
        <f t="shared" si="24"/>
        <v/>
      </c>
      <c r="G134" s="159"/>
      <c r="H134" s="206"/>
    </row>
    <row r="135" spans="1:8" ht="15.75" customHeight="1">
      <c r="A135" s="188"/>
      <c r="B135" s="162"/>
      <c r="C135" s="164"/>
      <c r="D135" s="162"/>
      <c r="E135" s="165"/>
      <c r="F135" s="162" t="str">
        <f t="shared" si="24"/>
        <v/>
      </c>
      <c r="G135" s="159"/>
      <c r="H135" s="206"/>
    </row>
    <row r="136" spans="1:8" ht="15.75" customHeight="1">
      <c r="A136" s="188"/>
      <c r="B136" s="162"/>
      <c r="C136" s="164"/>
      <c r="D136" s="162"/>
      <c r="E136" s="165"/>
      <c r="F136" s="162" t="str">
        <f t="shared" si="24"/>
        <v/>
      </c>
      <c r="G136" s="159"/>
      <c r="H136" s="206"/>
    </row>
    <row r="137" spans="1:8" ht="15.75" customHeight="1">
      <c r="A137" s="188"/>
      <c r="B137" s="162"/>
      <c r="C137" s="164"/>
      <c r="D137" s="162"/>
      <c r="E137" s="165"/>
      <c r="F137" s="162" t="str">
        <f t="shared" si="24"/>
        <v/>
      </c>
      <c r="G137" s="159"/>
      <c r="H137" s="206"/>
    </row>
    <row r="138" spans="1:8" ht="15.75" customHeight="1">
      <c r="A138" s="188"/>
      <c r="B138" s="162"/>
      <c r="C138" s="164"/>
      <c r="D138" s="162"/>
      <c r="E138" s="165"/>
      <c r="F138" s="162" t="str">
        <f t="shared" si="24"/>
        <v/>
      </c>
      <c r="G138" s="159"/>
      <c r="H138" s="206"/>
    </row>
    <row r="139" spans="1:8" ht="15.75" customHeight="1">
      <c r="A139" s="188"/>
      <c r="B139" s="162"/>
      <c r="C139" s="164"/>
      <c r="D139" s="162"/>
      <c r="E139" s="165"/>
      <c r="F139" s="162" t="str">
        <f t="shared" si="24"/>
        <v/>
      </c>
      <c r="G139" s="159"/>
      <c r="H139" s="206"/>
    </row>
    <row r="140" spans="1:8" ht="15.75" customHeight="1">
      <c r="A140" s="188"/>
      <c r="B140" s="162"/>
      <c r="C140" s="164"/>
      <c r="D140" s="162"/>
      <c r="E140" s="165"/>
      <c r="F140" s="162" t="str">
        <f t="shared" si="24"/>
        <v/>
      </c>
      <c r="G140" s="159"/>
      <c r="H140" s="206"/>
    </row>
    <row r="141" spans="1:8" ht="15.75" customHeight="1">
      <c r="A141" s="188"/>
      <c r="B141" s="162"/>
      <c r="C141" s="164"/>
      <c r="D141" s="162"/>
      <c r="E141" s="165"/>
      <c r="F141" s="162" t="str">
        <f t="shared" si="24"/>
        <v/>
      </c>
      <c r="G141" s="159"/>
      <c r="H141" s="206"/>
    </row>
    <row r="142" spans="1:8" ht="15.75" customHeight="1">
      <c r="A142" s="188"/>
      <c r="B142" s="162"/>
      <c r="C142" s="164"/>
      <c r="D142" s="162"/>
      <c r="E142" s="165"/>
      <c r="F142" s="162" t="str">
        <f t="shared" si="24"/>
        <v/>
      </c>
      <c r="G142" s="159"/>
      <c r="H142" s="206"/>
    </row>
    <row r="143" spans="1:8" ht="15.75" customHeight="1">
      <c r="A143" s="188"/>
      <c r="B143" s="162"/>
      <c r="C143" s="164"/>
      <c r="D143" s="162"/>
      <c r="E143" s="165"/>
      <c r="F143" s="162" t="str">
        <f t="shared" si="24"/>
        <v/>
      </c>
      <c r="G143" s="159"/>
      <c r="H143" s="206"/>
    </row>
    <row r="144" spans="1:8" ht="15.75" customHeight="1">
      <c r="A144" s="188"/>
      <c r="B144" s="162"/>
      <c r="C144" s="164"/>
      <c r="D144" s="162"/>
      <c r="E144" s="165"/>
      <c r="F144" s="162" t="str">
        <f t="shared" si="24"/>
        <v/>
      </c>
      <c r="G144" s="159"/>
      <c r="H144" s="206"/>
    </row>
    <row r="145" spans="1:8" ht="15.75" customHeight="1">
      <c r="A145" s="188"/>
      <c r="B145" s="162"/>
      <c r="C145" s="164"/>
      <c r="D145" s="162"/>
      <c r="E145" s="165"/>
      <c r="F145" s="162" t="str">
        <f t="shared" si="24"/>
        <v/>
      </c>
      <c r="G145" s="159"/>
      <c r="H145" s="206"/>
    </row>
    <row r="146" spans="1:8" ht="15.75" customHeight="1">
      <c r="A146" s="188"/>
      <c r="B146" s="162"/>
      <c r="C146" s="164"/>
      <c r="D146" s="162"/>
      <c r="E146" s="165"/>
      <c r="F146" s="162" t="str">
        <f t="shared" si="24"/>
        <v/>
      </c>
      <c r="G146" s="159"/>
      <c r="H146" s="206"/>
    </row>
    <row r="147" spans="1:8" ht="15.75" customHeight="1">
      <c r="A147" s="188"/>
      <c r="B147" s="162"/>
      <c r="C147" s="164"/>
      <c r="D147" s="162"/>
      <c r="E147" s="165"/>
      <c r="F147" s="162" t="str">
        <f t="shared" si="24"/>
        <v/>
      </c>
      <c r="G147" s="159"/>
      <c r="H147" s="206"/>
    </row>
    <row r="148" spans="1:8" ht="15.75" customHeight="1">
      <c r="A148" s="188"/>
      <c r="B148" s="162"/>
      <c r="C148" s="164"/>
      <c r="D148" s="162"/>
      <c r="E148" s="165"/>
      <c r="F148" s="162" t="str">
        <f t="shared" si="24"/>
        <v/>
      </c>
      <c r="G148" s="159"/>
      <c r="H148" s="206"/>
    </row>
    <row r="149" spans="1:8" ht="15.75" customHeight="1">
      <c r="A149" s="188"/>
      <c r="B149" s="162"/>
      <c r="C149" s="164"/>
      <c r="D149" s="162"/>
      <c r="E149" s="165"/>
      <c r="F149" s="162" t="str">
        <f t="shared" si="24"/>
        <v/>
      </c>
      <c r="G149" s="159"/>
      <c r="H149" s="206"/>
    </row>
    <row r="150" spans="1:8" ht="15.75" customHeight="1">
      <c r="A150" s="188"/>
      <c r="B150" s="162"/>
      <c r="C150" s="164"/>
      <c r="D150" s="162"/>
      <c r="E150" s="165"/>
      <c r="F150" s="162" t="str">
        <f t="shared" si="24"/>
        <v/>
      </c>
      <c r="G150" s="159"/>
      <c r="H150" s="206"/>
    </row>
    <row r="151" spans="1:8" ht="15.75" customHeight="1">
      <c r="A151" s="188"/>
      <c r="B151" s="162"/>
      <c r="C151" s="164"/>
      <c r="D151" s="162"/>
      <c r="E151" s="165"/>
      <c r="F151" s="162" t="str">
        <f t="shared" si="24"/>
        <v/>
      </c>
      <c r="G151" s="159"/>
      <c r="H151" s="206"/>
    </row>
    <row r="152" spans="1:8" ht="15.75" customHeight="1">
      <c r="A152" s="188"/>
      <c r="B152" s="162"/>
      <c r="C152" s="164"/>
      <c r="D152" s="162"/>
      <c r="E152" s="165"/>
      <c r="F152" s="162" t="str">
        <f t="shared" si="24"/>
        <v/>
      </c>
      <c r="G152" s="159"/>
      <c r="H152" s="206"/>
    </row>
    <row r="153" spans="1:8" ht="15.75" customHeight="1">
      <c r="A153" s="188"/>
      <c r="B153" s="162"/>
      <c r="C153" s="164"/>
      <c r="D153" s="162"/>
      <c r="E153" s="165"/>
      <c r="F153" s="162" t="str">
        <f t="shared" si="24"/>
        <v/>
      </c>
      <c r="G153" s="159"/>
      <c r="H153" s="206"/>
    </row>
    <row r="154" spans="1:8" ht="15.75" customHeight="1">
      <c r="A154" s="188"/>
      <c r="B154" s="162"/>
      <c r="C154" s="164"/>
      <c r="D154" s="162"/>
      <c r="E154" s="165"/>
      <c r="F154" s="162" t="str">
        <f t="shared" si="24"/>
        <v/>
      </c>
      <c r="G154" s="159"/>
      <c r="H154" s="206"/>
    </row>
    <row r="155" spans="1:8" ht="15.75" customHeight="1">
      <c r="A155" s="188"/>
      <c r="B155" s="162"/>
      <c r="C155" s="164"/>
      <c r="D155" s="162"/>
      <c r="E155" s="165"/>
      <c r="F155" s="162" t="str">
        <f t="shared" si="24"/>
        <v/>
      </c>
      <c r="G155" s="159"/>
      <c r="H155" s="206"/>
    </row>
    <row r="156" spans="1:8" ht="15.75" customHeight="1">
      <c r="A156" s="188"/>
      <c r="B156" s="162"/>
      <c r="C156" s="164"/>
      <c r="D156" s="162"/>
      <c r="E156" s="165"/>
      <c r="F156" s="162" t="str">
        <f t="shared" si="24"/>
        <v/>
      </c>
      <c r="G156" s="159"/>
      <c r="H156" s="206"/>
    </row>
    <row r="157" spans="1:8" ht="15.75" customHeight="1">
      <c r="A157" s="188"/>
      <c r="B157" s="162"/>
      <c r="C157" s="164"/>
      <c r="D157" s="162"/>
      <c r="E157" s="165"/>
      <c r="F157" s="162" t="str">
        <f t="shared" si="24"/>
        <v/>
      </c>
      <c r="G157" s="159"/>
      <c r="H157" s="206"/>
    </row>
    <row r="158" spans="1:8" ht="15.75" customHeight="1">
      <c r="A158" s="188"/>
      <c r="B158" s="162"/>
      <c r="C158" s="164"/>
      <c r="D158" s="162"/>
      <c r="E158" s="165"/>
      <c r="F158" s="162" t="str">
        <f t="shared" si="24"/>
        <v/>
      </c>
      <c r="G158" s="159"/>
      <c r="H158" s="206"/>
    </row>
    <row r="159" spans="1:8" ht="15.75" customHeight="1">
      <c r="A159" s="194"/>
      <c r="B159" s="195"/>
      <c r="C159" s="196"/>
      <c r="D159" s="195"/>
      <c r="E159" s="207"/>
      <c r="F159" s="208" t="str">
        <f t="shared" si="24"/>
        <v/>
      </c>
      <c r="G159" s="209"/>
      <c r="H159" s="210"/>
    </row>
    <row r="160" spans="1:8" ht="15.75" customHeight="1">
      <c r="A160" s="140"/>
      <c r="B160" s="140"/>
      <c r="C160" s="173" t="s">
        <v>68</v>
      </c>
      <c r="D160" s="140"/>
      <c r="E160" s="140"/>
      <c r="F160" s="201"/>
      <c r="G160" s="140" t="s">
        <v>70</v>
      </c>
      <c r="H160" s="140"/>
    </row>
    <row r="161" spans="1:8" ht="15.75" hidden="1" customHeight="1">
      <c r="A161" s="140"/>
      <c r="B161" s="140"/>
      <c r="C161" s="141"/>
      <c r="D161" s="140"/>
      <c r="E161" s="140"/>
      <c r="F161" s="141"/>
      <c r="G161" s="140"/>
      <c r="H161" s="140"/>
    </row>
    <row r="162" spans="1:8" ht="15.75" hidden="1" customHeight="1">
      <c r="A162" s="140"/>
      <c r="B162" s="140"/>
      <c r="C162" s="141"/>
      <c r="D162" s="140"/>
      <c r="E162" s="140"/>
      <c r="F162" s="141"/>
      <c r="G162" s="140"/>
      <c r="H162" s="140"/>
    </row>
    <row r="163" spans="1:8" ht="15.75" hidden="1" customHeight="1">
      <c r="A163" s="140"/>
      <c r="B163" s="140"/>
      <c r="C163" s="141"/>
      <c r="D163" s="140"/>
      <c r="E163" s="140"/>
      <c r="F163" s="141"/>
      <c r="G163" s="140"/>
      <c r="H163" s="140"/>
    </row>
    <row r="164" spans="1:8" ht="15.75" hidden="1" customHeight="1">
      <c r="A164" s="140"/>
      <c r="B164" s="140"/>
      <c r="C164" s="141"/>
      <c r="D164" s="140"/>
      <c r="E164" s="140"/>
      <c r="F164" s="141"/>
      <c r="G164" s="140"/>
      <c r="H164" s="140"/>
    </row>
    <row r="165" spans="1:8" ht="15.75" hidden="1" customHeight="1">
      <c r="A165" s="140"/>
      <c r="B165" s="140"/>
      <c r="C165" s="141"/>
      <c r="D165" s="140"/>
      <c r="E165" s="140"/>
      <c r="F165" s="141"/>
      <c r="G165" s="140"/>
      <c r="H165" s="140"/>
    </row>
    <row r="166" spans="1:8" ht="15.75" hidden="1" customHeight="1">
      <c r="A166" s="140"/>
      <c r="B166" s="140"/>
      <c r="C166" s="141"/>
      <c r="D166" s="140"/>
      <c r="E166" s="140"/>
      <c r="F166" s="141"/>
      <c r="G166" s="140"/>
      <c r="H166" s="140"/>
    </row>
    <row r="167" spans="1:8" ht="15.75" hidden="1" customHeight="1">
      <c r="A167" s="140"/>
      <c r="B167" s="140"/>
      <c r="C167" s="141"/>
      <c r="D167" s="140"/>
      <c r="E167" s="140"/>
      <c r="F167" s="141"/>
      <c r="G167" s="140"/>
      <c r="H167" s="140"/>
    </row>
    <row r="168" spans="1:8" ht="15.75" hidden="1" customHeight="1">
      <c r="A168" s="140"/>
      <c r="B168" s="140"/>
      <c r="C168" s="141"/>
      <c r="D168" s="140"/>
      <c r="E168" s="140"/>
      <c r="F168" s="141"/>
      <c r="G168" s="140"/>
      <c r="H168" s="140"/>
    </row>
    <row r="169" spans="1:8" ht="15.75" hidden="1" customHeight="1">
      <c r="A169" s="140"/>
      <c r="B169" s="140"/>
      <c r="C169" s="141"/>
      <c r="D169" s="140"/>
      <c r="E169" s="140"/>
      <c r="F169" s="141"/>
      <c r="G169" s="140"/>
      <c r="H169" s="140"/>
    </row>
    <row r="170" spans="1:8" ht="15.75" hidden="1" customHeight="1">
      <c r="A170" s="140"/>
      <c r="B170" s="140"/>
      <c r="C170" s="141"/>
      <c r="D170" s="140"/>
      <c r="E170" s="140"/>
      <c r="F170" s="141"/>
      <c r="G170" s="140"/>
      <c r="H170" s="140"/>
    </row>
    <row r="171" spans="1:8" ht="15.75" hidden="1" customHeight="1">
      <c r="A171" s="140"/>
      <c r="B171" s="140"/>
      <c r="C171" s="141"/>
      <c r="D171" s="140"/>
      <c r="E171" s="140"/>
      <c r="F171" s="141"/>
      <c r="G171" s="140"/>
      <c r="H171" s="140"/>
    </row>
    <row r="172" spans="1:8" ht="15.75" hidden="1" customHeight="1">
      <c r="A172" s="140"/>
      <c r="B172" s="140"/>
      <c r="C172" s="141"/>
      <c r="D172" s="140"/>
      <c r="E172" s="140"/>
      <c r="F172" s="141"/>
      <c r="G172" s="140"/>
      <c r="H172" s="140"/>
    </row>
    <row r="173" spans="1:8" ht="15.75" hidden="1" customHeight="1">
      <c r="A173" s="140"/>
      <c r="B173" s="140"/>
      <c r="C173" s="141"/>
      <c r="D173" s="140"/>
      <c r="E173" s="140"/>
      <c r="F173" s="141"/>
      <c r="G173" s="140"/>
      <c r="H173" s="140"/>
    </row>
    <row r="174" spans="1:8" ht="15.75" hidden="1" customHeight="1">
      <c r="A174" s="140"/>
      <c r="B174" s="140"/>
      <c r="C174" s="141"/>
      <c r="D174" s="140"/>
      <c r="E174" s="140"/>
      <c r="F174" s="141"/>
      <c r="G174" s="140"/>
      <c r="H174" s="140"/>
    </row>
    <row r="175" spans="1:8" ht="15.75" hidden="1" customHeight="1">
      <c r="A175" s="140"/>
      <c r="B175" s="140"/>
      <c r="C175" s="141"/>
      <c r="D175" s="140"/>
      <c r="E175" s="140"/>
      <c r="F175" s="141"/>
      <c r="G175" s="140"/>
      <c r="H175" s="140"/>
    </row>
    <row r="176" spans="1:8" ht="15.75" hidden="1" customHeight="1">
      <c r="A176" s="140"/>
      <c r="B176" s="140"/>
      <c r="C176" s="141"/>
      <c r="D176" s="140"/>
      <c r="E176" s="140"/>
      <c r="F176" s="141"/>
      <c r="G176" s="140"/>
      <c r="H176" s="140"/>
    </row>
    <row r="177" spans="1:8" ht="15.75" hidden="1" customHeight="1">
      <c r="A177" s="140"/>
      <c r="B177" s="140"/>
      <c r="C177" s="141"/>
      <c r="D177" s="140"/>
      <c r="E177" s="140"/>
      <c r="F177" s="141"/>
      <c r="G177" s="140"/>
      <c r="H177" s="140"/>
    </row>
    <row r="178" spans="1:8" ht="15.75" hidden="1" customHeight="1">
      <c r="A178" s="140"/>
      <c r="B178" s="140"/>
      <c r="C178" s="141"/>
      <c r="D178" s="140"/>
      <c r="E178" s="140"/>
      <c r="F178" s="141"/>
      <c r="G178" s="140"/>
      <c r="H178" s="140"/>
    </row>
    <row r="179" spans="1:8" ht="15.75" hidden="1" customHeight="1">
      <c r="A179" s="140"/>
      <c r="B179" s="140"/>
      <c r="C179" s="141"/>
      <c r="D179" s="140"/>
      <c r="E179" s="140"/>
      <c r="F179" s="141"/>
      <c r="G179" s="140"/>
      <c r="H179" s="140"/>
    </row>
    <row r="180" spans="1:8" ht="15.75" hidden="1" customHeight="1">
      <c r="A180" s="140"/>
      <c r="B180" s="140"/>
      <c r="C180" s="141"/>
      <c r="D180" s="140"/>
      <c r="E180" s="140"/>
      <c r="F180" s="141"/>
      <c r="G180" s="140"/>
      <c r="H180" s="140"/>
    </row>
    <row r="181" spans="1:8" ht="15.75" hidden="1" customHeight="1">
      <c r="A181" s="140"/>
      <c r="B181" s="140"/>
      <c r="C181" s="141"/>
      <c r="D181" s="140"/>
      <c r="E181" s="140"/>
      <c r="F181" s="141"/>
      <c r="G181" s="140"/>
      <c r="H181" s="140"/>
    </row>
    <row r="182" spans="1:8" ht="15.75" hidden="1" customHeight="1">
      <c r="A182" s="140"/>
      <c r="B182" s="140"/>
      <c r="C182" s="141"/>
      <c r="D182" s="140"/>
      <c r="E182" s="140"/>
      <c r="F182" s="141"/>
      <c r="G182" s="140"/>
      <c r="H182" s="140"/>
    </row>
    <row r="183" spans="1:8" ht="15.75" hidden="1" customHeight="1">
      <c r="A183" s="140"/>
      <c r="B183" s="140"/>
      <c r="C183" s="141"/>
      <c r="D183" s="140"/>
      <c r="E183" s="140"/>
      <c r="F183" s="141"/>
      <c r="G183" s="140"/>
      <c r="H183" s="140"/>
    </row>
    <row r="184" spans="1:8" ht="15.75" hidden="1" customHeight="1">
      <c r="A184" s="140"/>
      <c r="B184" s="140"/>
      <c r="C184" s="141"/>
      <c r="D184" s="140"/>
      <c r="E184" s="140"/>
      <c r="F184" s="141"/>
      <c r="G184" s="140"/>
      <c r="H184" s="140"/>
    </row>
    <row r="185" spans="1:8" ht="15.75" hidden="1" customHeight="1">
      <c r="A185" s="140"/>
      <c r="B185" s="140"/>
      <c r="C185" s="141"/>
      <c r="D185" s="140"/>
      <c r="E185" s="140"/>
      <c r="F185" s="141"/>
      <c r="G185" s="140"/>
      <c r="H185" s="140"/>
    </row>
    <row r="186" spans="1:8" ht="15.75" hidden="1" customHeight="1">
      <c r="A186" s="140"/>
      <c r="B186" s="140"/>
      <c r="C186" s="141"/>
      <c r="D186" s="140"/>
      <c r="E186" s="140"/>
      <c r="F186" s="141"/>
      <c r="G186" s="140"/>
      <c r="H186" s="140"/>
    </row>
    <row r="187" spans="1:8" ht="15.75" hidden="1" customHeight="1">
      <c r="A187" s="140"/>
      <c r="B187" s="140"/>
      <c r="C187" s="141"/>
      <c r="D187" s="140"/>
      <c r="E187" s="140"/>
      <c r="F187" s="141"/>
      <c r="G187" s="140"/>
      <c r="H187" s="140"/>
    </row>
    <row r="188" spans="1:8" ht="15.75" hidden="1" customHeight="1">
      <c r="A188" s="140"/>
      <c r="B188" s="140"/>
      <c r="C188" s="141"/>
      <c r="D188" s="140"/>
      <c r="E188" s="140"/>
      <c r="F188" s="141"/>
      <c r="G188" s="140"/>
      <c r="H188" s="140"/>
    </row>
    <row r="189" spans="1:8" ht="15.75" hidden="1" customHeight="1">
      <c r="A189" s="140"/>
      <c r="B189" s="140"/>
      <c r="C189" s="141"/>
      <c r="D189" s="140"/>
      <c r="E189" s="140"/>
      <c r="F189" s="141"/>
      <c r="G189" s="140"/>
      <c r="H189" s="140"/>
    </row>
    <row r="190" spans="1:8" ht="15.75" hidden="1" customHeight="1">
      <c r="A190" s="140"/>
      <c r="B190" s="140"/>
      <c r="C190" s="141"/>
      <c r="D190" s="140"/>
      <c r="E190" s="140"/>
      <c r="F190" s="141"/>
      <c r="G190" s="140"/>
      <c r="H190" s="140"/>
    </row>
    <row r="191" spans="1:8" ht="15.75" hidden="1" customHeight="1">
      <c r="A191" s="140"/>
      <c r="B191" s="140"/>
      <c r="C191" s="141"/>
      <c r="D191" s="140"/>
      <c r="E191" s="140"/>
      <c r="F191" s="141"/>
      <c r="G191" s="140"/>
      <c r="H191" s="140"/>
    </row>
    <row r="192" spans="1:8" ht="15.75" hidden="1" customHeight="1">
      <c r="A192" s="140"/>
      <c r="B192" s="140"/>
      <c r="C192" s="141"/>
      <c r="D192" s="140"/>
      <c r="E192" s="140"/>
      <c r="F192" s="141"/>
      <c r="G192" s="140"/>
      <c r="H192" s="140"/>
    </row>
    <row r="193" spans="1:8" ht="15.75" hidden="1" customHeight="1">
      <c r="A193" s="140"/>
      <c r="B193" s="140"/>
      <c r="C193" s="141"/>
      <c r="D193" s="140"/>
      <c r="E193" s="140"/>
      <c r="F193" s="141"/>
      <c r="G193" s="140"/>
      <c r="H193" s="140"/>
    </row>
    <row r="194" spans="1:8" ht="15.75" hidden="1" customHeight="1">
      <c r="A194" s="140"/>
      <c r="B194" s="140"/>
      <c r="C194" s="141"/>
      <c r="D194" s="140"/>
      <c r="E194" s="140"/>
      <c r="F194" s="141"/>
      <c r="G194" s="140"/>
      <c r="H194" s="140"/>
    </row>
    <row r="195" spans="1:8" ht="15.75" hidden="1" customHeight="1">
      <c r="A195" s="140"/>
      <c r="B195" s="140"/>
      <c r="C195" s="141"/>
      <c r="D195" s="140"/>
      <c r="E195" s="140"/>
      <c r="F195" s="141"/>
      <c r="G195" s="140"/>
      <c r="H195" s="140"/>
    </row>
    <row r="196" spans="1:8" ht="15.75" hidden="1" customHeight="1">
      <c r="A196" s="140"/>
      <c r="B196" s="140"/>
      <c r="C196" s="141"/>
      <c r="D196" s="140"/>
      <c r="E196" s="140"/>
      <c r="F196" s="141"/>
      <c r="G196" s="140"/>
      <c r="H196" s="140"/>
    </row>
    <row r="197" spans="1:8" ht="15.75" hidden="1" customHeight="1">
      <c r="A197" s="140"/>
      <c r="B197" s="140"/>
      <c r="C197" s="141"/>
      <c r="D197" s="140"/>
      <c r="E197" s="140"/>
      <c r="F197" s="141"/>
      <c r="G197" s="140"/>
      <c r="H197" s="140"/>
    </row>
    <row r="198" spans="1:8" ht="15.75" hidden="1" customHeight="1">
      <c r="A198" s="140"/>
      <c r="B198" s="140"/>
      <c r="C198" s="141"/>
      <c r="D198" s="140"/>
      <c r="E198" s="140"/>
      <c r="F198" s="141"/>
      <c r="G198" s="140"/>
      <c r="H198" s="140"/>
    </row>
    <row r="199" spans="1:8" ht="15.75" hidden="1" customHeight="1">
      <c r="A199" s="140"/>
      <c r="B199" s="140"/>
      <c r="C199" s="141"/>
      <c r="D199" s="140"/>
      <c r="E199" s="140"/>
      <c r="F199" s="141"/>
      <c r="G199" s="140"/>
      <c r="H199" s="140"/>
    </row>
    <row r="200" spans="1:8" ht="15.75" hidden="1" customHeight="1">
      <c r="A200" s="140"/>
      <c r="B200" s="140"/>
      <c r="C200" s="141"/>
      <c r="D200" s="140"/>
      <c r="E200" s="140"/>
      <c r="F200" s="141"/>
      <c r="G200" s="140"/>
      <c r="H200" s="140"/>
    </row>
    <row r="201" spans="1:8" ht="15.75" hidden="1" customHeight="1">
      <c r="A201" s="140"/>
      <c r="B201" s="140"/>
      <c r="C201" s="141"/>
      <c r="D201" s="140"/>
      <c r="E201" s="140"/>
      <c r="F201" s="141"/>
      <c r="G201" s="140"/>
      <c r="H201" s="140"/>
    </row>
    <row r="202" spans="1:8" ht="15.75" hidden="1" customHeight="1">
      <c r="A202" s="140"/>
      <c r="B202" s="140"/>
      <c r="C202" s="141"/>
      <c r="D202" s="140"/>
      <c r="E202" s="140"/>
      <c r="F202" s="141"/>
      <c r="G202" s="140"/>
      <c r="H202" s="140"/>
    </row>
    <row r="203" spans="1:8" ht="15.75" hidden="1" customHeight="1">
      <c r="A203" s="140"/>
      <c r="B203" s="140"/>
      <c r="C203" s="141"/>
      <c r="D203" s="140"/>
      <c r="E203" s="140"/>
      <c r="F203" s="141"/>
      <c r="G203" s="140"/>
      <c r="H203" s="140"/>
    </row>
    <row r="204" spans="1:8" ht="15.75" hidden="1" customHeight="1">
      <c r="A204" s="140"/>
      <c r="B204" s="140"/>
      <c r="C204" s="141"/>
      <c r="D204" s="140"/>
      <c r="E204" s="140"/>
      <c r="F204" s="141"/>
      <c r="G204" s="140"/>
      <c r="H204" s="140"/>
    </row>
    <row r="205" spans="1:8" ht="15.75" hidden="1" customHeight="1">
      <c r="A205" s="140"/>
      <c r="B205" s="140"/>
      <c r="C205" s="141"/>
      <c r="D205" s="140"/>
      <c r="E205" s="140"/>
      <c r="F205" s="141"/>
      <c r="G205" s="140"/>
      <c r="H205" s="140"/>
    </row>
    <row r="206" spans="1:8" ht="15.75" hidden="1" customHeight="1">
      <c r="A206" s="140"/>
      <c r="B206" s="140"/>
      <c r="C206" s="141"/>
      <c r="D206" s="140"/>
      <c r="E206" s="140"/>
      <c r="F206" s="141"/>
      <c r="G206" s="140"/>
      <c r="H206" s="140"/>
    </row>
    <row r="207" spans="1:8" ht="15.75" hidden="1" customHeight="1">
      <c r="A207" s="140"/>
      <c r="B207" s="140"/>
      <c r="C207" s="141"/>
      <c r="D207" s="140"/>
      <c r="E207" s="140"/>
      <c r="F207" s="141"/>
      <c r="G207" s="140"/>
      <c r="H207" s="140"/>
    </row>
    <row r="208" spans="1:8" ht="15.75" hidden="1" customHeight="1">
      <c r="A208" s="140"/>
      <c r="B208" s="140"/>
      <c r="C208" s="141"/>
      <c r="D208" s="140"/>
      <c r="E208" s="140"/>
      <c r="F208" s="141"/>
      <c r="G208" s="140"/>
      <c r="H208" s="140"/>
    </row>
    <row r="209" spans="1:8" ht="15.75" hidden="1" customHeight="1">
      <c r="A209" s="140"/>
      <c r="B209" s="140"/>
      <c r="C209" s="141"/>
      <c r="D209" s="140"/>
      <c r="E209" s="140"/>
      <c r="F209" s="141"/>
      <c r="G209" s="140"/>
      <c r="H209" s="140"/>
    </row>
    <row r="210" spans="1:8" ht="15.75" hidden="1" customHeight="1">
      <c r="A210" s="140"/>
      <c r="B210" s="140"/>
      <c r="C210" s="141"/>
      <c r="D210" s="140"/>
      <c r="E210" s="140"/>
      <c r="F210" s="141"/>
      <c r="G210" s="140"/>
      <c r="H210" s="140"/>
    </row>
    <row r="211" spans="1:8" ht="15.75" hidden="1" customHeight="1">
      <c r="A211" s="140"/>
      <c r="B211" s="140"/>
      <c r="C211" s="141"/>
      <c r="D211" s="140"/>
      <c r="E211" s="140"/>
      <c r="F211" s="141"/>
      <c r="G211" s="140"/>
      <c r="H211" s="140"/>
    </row>
    <row r="212" spans="1:8" ht="15.75" hidden="1" customHeight="1">
      <c r="A212" s="140"/>
      <c r="B212" s="140"/>
      <c r="C212" s="141"/>
      <c r="D212" s="140"/>
      <c r="E212" s="140"/>
      <c r="F212" s="141"/>
      <c r="G212" s="140"/>
      <c r="H212" s="140"/>
    </row>
    <row r="213" spans="1:8" ht="15.75" hidden="1" customHeight="1">
      <c r="A213" s="140"/>
      <c r="B213" s="140"/>
      <c r="C213" s="141"/>
      <c r="D213" s="140"/>
      <c r="E213" s="140"/>
      <c r="F213" s="141"/>
      <c r="G213" s="140"/>
      <c r="H213" s="140"/>
    </row>
    <row r="214" spans="1:8" ht="15.75" hidden="1" customHeight="1">
      <c r="A214" s="140"/>
      <c r="B214" s="140"/>
      <c r="C214" s="141"/>
      <c r="D214" s="140"/>
      <c r="E214" s="140"/>
      <c r="F214" s="141"/>
      <c r="G214" s="140"/>
      <c r="H214" s="140"/>
    </row>
    <row r="215" spans="1:8" ht="15.75" hidden="1" customHeight="1">
      <c r="A215" s="140"/>
      <c r="B215" s="140"/>
      <c r="C215" s="141"/>
      <c r="D215" s="140"/>
      <c r="E215" s="140"/>
      <c r="F215" s="141"/>
      <c r="G215" s="140"/>
      <c r="H215" s="140"/>
    </row>
    <row r="216" spans="1:8" ht="15.75" hidden="1" customHeight="1">
      <c r="A216" s="140"/>
      <c r="B216" s="140"/>
      <c r="C216" s="141"/>
      <c r="D216" s="140"/>
      <c r="E216" s="140"/>
      <c r="F216" s="141"/>
      <c r="G216" s="140"/>
      <c r="H216" s="140"/>
    </row>
    <row r="217" spans="1:8" ht="15.75" hidden="1" customHeight="1">
      <c r="A217" s="140"/>
      <c r="B217" s="140"/>
      <c r="C217" s="141"/>
      <c r="D217" s="140"/>
      <c r="E217" s="140"/>
      <c r="F217" s="141"/>
      <c r="G217" s="140"/>
      <c r="H217" s="140"/>
    </row>
    <row r="218" spans="1:8" ht="15.75" hidden="1" customHeight="1">
      <c r="A218" s="140"/>
      <c r="B218" s="140"/>
      <c r="C218" s="141"/>
      <c r="D218" s="140"/>
      <c r="E218" s="140"/>
      <c r="F218" s="141"/>
      <c r="G218" s="140"/>
      <c r="H218" s="140"/>
    </row>
    <row r="219" spans="1:8" ht="15.75" hidden="1" customHeight="1">
      <c r="A219" s="140"/>
      <c r="B219" s="140"/>
      <c r="C219" s="141"/>
      <c r="D219" s="140"/>
      <c r="E219" s="140"/>
      <c r="F219" s="141"/>
      <c r="G219" s="140"/>
      <c r="H219" s="140"/>
    </row>
    <row r="220" spans="1:8" ht="15.75" hidden="1" customHeight="1">
      <c r="A220" s="140"/>
      <c r="B220" s="140"/>
      <c r="C220" s="141"/>
      <c r="D220" s="140"/>
      <c r="E220" s="140"/>
      <c r="F220" s="141"/>
      <c r="G220" s="140"/>
      <c r="H220" s="140"/>
    </row>
    <row r="221" spans="1:8" ht="15.75" hidden="1" customHeight="1">
      <c r="A221" s="140"/>
      <c r="B221" s="140"/>
      <c r="C221" s="141"/>
      <c r="D221" s="140"/>
      <c r="E221" s="140"/>
      <c r="F221" s="141"/>
      <c r="G221" s="140"/>
      <c r="H221" s="140"/>
    </row>
    <row r="222" spans="1:8" ht="15.75" hidden="1" customHeight="1">
      <c r="A222" s="140"/>
      <c r="B222" s="140"/>
      <c r="C222" s="141"/>
      <c r="D222" s="140"/>
      <c r="E222" s="140"/>
      <c r="F222" s="141"/>
      <c r="G222" s="140"/>
      <c r="H222" s="140"/>
    </row>
    <row r="223" spans="1:8" ht="15.75" hidden="1" customHeight="1">
      <c r="A223" s="140"/>
      <c r="B223" s="140"/>
      <c r="C223" s="141"/>
      <c r="D223" s="140"/>
      <c r="E223" s="140"/>
      <c r="F223" s="141"/>
      <c r="G223" s="140"/>
      <c r="H223" s="140"/>
    </row>
    <row r="224" spans="1:8" ht="15.75" hidden="1" customHeight="1">
      <c r="A224" s="140"/>
      <c r="B224" s="140"/>
      <c r="C224" s="141"/>
      <c r="D224" s="140"/>
      <c r="E224" s="140"/>
      <c r="F224" s="141"/>
      <c r="G224" s="140"/>
      <c r="H224" s="140"/>
    </row>
    <row r="225" spans="1:8" ht="15.75" hidden="1" customHeight="1">
      <c r="A225" s="140"/>
      <c r="B225" s="140"/>
      <c r="C225" s="141"/>
      <c r="D225" s="140"/>
      <c r="E225" s="140"/>
      <c r="F225" s="141"/>
      <c r="G225" s="140"/>
      <c r="H225" s="140"/>
    </row>
    <row r="226" spans="1:8" ht="15.75" hidden="1" customHeight="1">
      <c r="A226" s="140"/>
      <c r="B226" s="140"/>
      <c r="C226" s="141"/>
      <c r="D226" s="140"/>
      <c r="E226" s="140"/>
      <c r="F226" s="141"/>
      <c r="G226" s="140"/>
      <c r="H226" s="140"/>
    </row>
    <row r="227" spans="1:8" ht="15.75" hidden="1" customHeight="1">
      <c r="A227" s="140"/>
      <c r="B227" s="140"/>
      <c r="C227" s="141"/>
      <c r="D227" s="140"/>
      <c r="E227" s="140"/>
      <c r="F227" s="141"/>
      <c r="G227" s="140"/>
      <c r="H227" s="140"/>
    </row>
    <row r="228" spans="1:8" ht="15.75" hidden="1" customHeight="1">
      <c r="A228" s="140"/>
      <c r="B228" s="140"/>
      <c r="C228" s="141"/>
      <c r="D228" s="140"/>
      <c r="E228" s="140"/>
      <c r="F228" s="141"/>
      <c r="G228" s="140"/>
      <c r="H228" s="140"/>
    </row>
    <row r="229" spans="1:8" ht="15.75" hidden="1" customHeight="1">
      <c r="A229" s="140"/>
      <c r="B229" s="140"/>
      <c r="C229" s="141"/>
      <c r="D229" s="140"/>
      <c r="E229" s="140"/>
      <c r="F229" s="141"/>
      <c r="G229" s="140"/>
      <c r="H229" s="140"/>
    </row>
    <row r="230" spans="1:8" ht="15.75" hidden="1" customHeight="1">
      <c r="A230" s="140"/>
      <c r="B230" s="140"/>
      <c r="C230" s="141"/>
      <c r="D230" s="140"/>
      <c r="E230" s="140"/>
      <c r="F230" s="141"/>
      <c r="G230" s="140"/>
      <c r="H230" s="140"/>
    </row>
    <row r="231" spans="1:8" ht="15.75" hidden="1" customHeight="1">
      <c r="A231" s="140"/>
      <c r="B231" s="140"/>
      <c r="C231" s="141"/>
      <c r="D231" s="140"/>
      <c r="E231" s="140"/>
      <c r="F231" s="141"/>
      <c r="G231" s="140"/>
      <c r="H231" s="140"/>
    </row>
    <row r="232" spans="1:8" ht="15.75" hidden="1" customHeight="1">
      <c r="A232" s="140"/>
      <c r="B232" s="140"/>
      <c r="C232" s="141"/>
      <c r="D232" s="140"/>
      <c r="E232" s="140"/>
      <c r="F232" s="141"/>
      <c r="G232" s="140"/>
      <c r="H232" s="140"/>
    </row>
    <row r="233" spans="1:8" ht="15.75" hidden="1" customHeight="1">
      <c r="A233" s="140"/>
      <c r="B233" s="140"/>
      <c r="C233" s="141"/>
      <c r="D233" s="140"/>
      <c r="E233" s="140"/>
      <c r="F233" s="141"/>
      <c r="G233" s="140"/>
      <c r="H233" s="140"/>
    </row>
    <row r="234" spans="1:8" ht="15.75" hidden="1" customHeight="1">
      <c r="A234" s="140"/>
      <c r="B234" s="140"/>
      <c r="C234" s="141"/>
      <c r="D234" s="140"/>
      <c r="E234" s="140"/>
      <c r="F234" s="141"/>
      <c r="G234" s="140"/>
      <c r="H234" s="140"/>
    </row>
    <row r="235" spans="1:8" ht="15.75" hidden="1" customHeight="1">
      <c r="A235" s="140"/>
      <c r="B235" s="140"/>
      <c r="C235" s="141"/>
      <c r="D235" s="140"/>
      <c r="E235" s="140"/>
      <c r="F235" s="141"/>
      <c r="G235" s="140"/>
      <c r="H235" s="140"/>
    </row>
    <row r="236" spans="1:8" ht="15.75" hidden="1" customHeight="1">
      <c r="A236" s="140"/>
      <c r="B236" s="140"/>
      <c r="C236" s="141"/>
      <c r="D236" s="140"/>
      <c r="E236" s="140"/>
      <c r="F236" s="141"/>
      <c r="G236" s="140"/>
      <c r="H236" s="140"/>
    </row>
    <row r="237" spans="1:8" ht="15.75" hidden="1" customHeight="1">
      <c r="A237" s="140"/>
      <c r="B237" s="140"/>
      <c r="C237" s="141"/>
      <c r="D237" s="140"/>
      <c r="E237" s="140"/>
      <c r="F237" s="141"/>
      <c r="G237" s="140"/>
      <c r="H237" s="140"/>
    </row>
    <row r="238" spans="1:8" ht="15.75" hidden="1" customHeight="1">
      <c r="A238" s="140"/>
      <c r="B238" s="140"/>
      <c r="C238" s="141"/>
      <c r="D238" s="140"/>
      <c r="E238" s="140"/>
      <c r="F238" s="141"/>
      <c r="G238" s="140"/>
      <c r="H238" s="140"/>
    </row>
    <row r="239" spans="1:8" ht="15.75" hidden="1" customHeight="1">
      <c r="A239" s="140"/>
      <c r="B239" s="140"/>
      <c r="C239" s="141"/>
      <c r="D239" s="140"/>
      <c r="E239" s="140"/>
      <c r="F239" s="141"/>
      <c r="G239" s="140"/>
      <c r="H239" s="140"/>
    </row>
    <row r="240" spans="1:8" ht="15.75" hidden="1" customHeight="1">
      <c r="A240" s="140"/>
      <c r="B240" s="140"/>
      <c r="C240" s="141"/>
      <c r="D240" s="140"/>
      <c r="E240" s="140"/>
      <c r="F240" s="141"/>
      <c r="G240" s="140"/>
      <c r="H240" s="140"/>
    </row>
    <row r="241" spans="1:8" ht="15.75" hidden="1" customHeight="1">
      <c r="A241" s="140"/>
      <c r="B241" s="140"/>
      <c r="C241" s="141"/>
      <c r="D241" s="140"/>
      <c r="E241" s="140"/>
      <c r="F241" s="141"/>
      <c r="G241" s="140"/>
      <c r="H241" s="140"/>
    </row>
    <row r="242" spans="1:8" ht="15.75" hidden="1" customHeight="1">
      <c r="A242" s="140"/>
      <c r="B242" s="140"/>
      <c r="C242" s="141"/>
      <c r="D242" s="140"/>
      <c r="E242" s="140"/>
      <c r="F242" s="141"/>
      <c r="G242" s="140"/>
      <c r="H242" s="140"/>
    </row>
    <row r="243" spans="1:8" ht="15.75" hidden="1" customHeight="1">
      <c r="A243" s="140"/>
      <c r="B243" s="140"/>
      <c r="C243" s="141"/>
      <c r="D243" s="140"/>
      <c r="E243" s="140"/>
      <c r="F243" s="141"/>
      <c r="G243" s="140"/>
      <c r="H243" s="140"/>
    </row>
    <row r="244" spans="1:8" ht="15.75" hidden="1" customHeight="1">
      <c r="A244" s="140"/>
      <c r="B244" s="140"/>
      <c r="C244" s="141"/>
      <c r="D244" s="140"/>
      <c r="E244" s="140"/>
      <c r="F244" s="141"/>
      <c r="G244" s="140"/>
      <c r="H244" s="140"/>
    </row>
    <row r="245" spans="1:8" ht="15.75" hidden="1" customHeight="1">
      <c r="A245" s="140"/>
      <c r="B245" s="140"/>
      <c r="C245" s="141"/>
      <c r="D245" s="140"/>
      <c r="E245" s="140"/>
      <c r="F245" s="141"/>
      <c r="G245" s="140"/>
      <c r="H245" s="140"/>
    </row>
    <row r="246" spans="1:8" ht="15.75" hidden="1" customHeight="1">
      <c r="A246" s="140"/>
      <c r="B246" s="140"/>
      <c r="C246" s="141"/>
      <c r="D246" s="140"/>
      <c r="E246" s="140"/>
      <c r="F246" s="141"/>
      <c r="G246" s="140"/>
      <c r="H246" s="140"/>
    </row>
    <row r="247" spans="1:8" ht="15.75" hidden="1" customHeight="1">
      <c r="A247" s="140"/>
      <c r="B247" s="140"/>
      <c r="C247" s="141"/>
      <c r="D247" s="140"/>
      <c r="E247" s="140"/>
      <c r="F247" s="141"/>
      <c r="G247" s="140"/>
      <c r="H247" s="140"/>
    </row>
    <row r="248" spans="1:8" ht="15.75" hidden="1" customHeight="1">
      <c r="A248" s="140"/>
      <c r="B248" s="140"/>
      <c r="C248" s="141"/>
      <c r="D248" s="140"/>
      <c r="E248" s="140"/>
      <c r="F248" s="141"/>
      <c r="G248" s="140"/>
      <c r="H248" s="140"/>
    </row>
    <row r="249" spans="1:8" ht="15.75" hidden="1" customHeight="1">
      <c r="A249" s="140"/>
      <c r="B249" s="140"/>
      <c r="C249" s="141"/>
      <c r="D249" s="140"/>
      <c r="E249" s="140"/>
      <c r="F249" s="141"/>
      <c r="G249" s="140"/>
      <c r="H249" s="140"/>
    </row>
    <row r="250" spans="1:8" ht="15.75" hidden="1" customHeight="1">
      <c r="A250" s="140"/>
      <c r="B250" s="140"/>
      <c r="C250" s="141"/>
      <c r="D250" s="140"/>
      <c r="E250" s="140"/>
      <c r="F250" s="141"/>
      <c r="G250" s="140"/>
      <c r="H250" s="140"/>
    </row>
    <row r="251" spans="1:8" ht="15.75" hidden="1" customHeight="1">
      <c r="A251" s="140"/>
      <c r="B251" s="140"/>
      <c r="C251" s="141"/>
      <c r="D251" s="140"/>
      <c r="E251" s="140"/>
      <c r="F251" s="141"/>
      <c r="G251" s="140"/>
      <c r="H251" s="140"/>
    </row>
    <row r="252" spans="1:8" ht="15.75" hidden="1" customHeight="1">
      <c r="A252" s="140"/>
      <c r="B252" s="140"/>
      <c r="C252" s="141"/>
      <c r="D252" s="140"/>
      <c r="E252" s="140"/>
      <c r="F252" s="141"/>
      <c r="G252" s="140"/>
      <c r="H252" s="140"/>
    </row>
    <row r="253" spans="1:8" ht="15.75" hidden="1" customHeight="1">
      <c r="A253" s="140"/>
      <c r="B253" s="140"/>
      <c r="C253" s="141"/>
      <c r="D253" s="140"/>
      <c r="E253" s="140"/>
      <c r="F253" s="141"/>
      <c r="G253" s="140"/>
      <c r="H253" s="140"/>
    </row>
    <row r="254" spans="1:8" ht="15.75" hidden="1" customHeight="1">
      <c r="A254" s="140"/>
      <c r="B254" s="140"/>
      <c r="C254" s="141"/>
      <c r="D254" s="140"/>
      <c r="E254" s="140"/>
      <c r="F254" s="141"/>
      <c r="G254" s="140"/>
      <c r="H254" s="140"/>
    </row>
    <row r="255" spans="1:8" ht="15.75" hidden="1" customHeight="1">
      <c r="A255" s="140"/>
      <c r="B255" s="140"/>
      <c r="C255" s="141"/>
      <c r="D255" s="140"/>
      <c r="E255" s="140"/>
      <c r="F255" s="141"/>
      <c r="G255" s="140"/>
      <c r="H255" s="140"/>
    </row>
    <row r="256" spans="1:8" ht="15.75" hidden="1" customHeight="1">
      <c r="A256" s="140"/>
      <c r="B256" s="140"/>
      <c r="C256" s="141"/>
      <c r="D256" s="140"/>
      <c r="E256" s="140"/>
      <c r="F256" s="141"/>
      <c r="G256" s="140"/>
      <c r="H256" s="140"/>
    </row>
    <row r="257" spans="1:8" ht="15.75" hidden="1" customHeight="1">
      <c r="A257" s="140"/>
      <c r="B257" s="140"/>
      <c r="C257" s="141"/>
      <c r="D257" s="140"/>
      <c r="E257" s="140"/>
      <c r="F257" s="141"/>
      <c r="G257" s="140"/>
      <c r="H257" s="140"/>
    </row>
    <row r="258" spans="1:8" ht="15.75" hidden="1" customHeight="1">
      <c r="A258" s="140"/>
      <c r="B258" s="140"/>
      <c r="C258" s="141"/>
      <c r="D258" s="140"/>
      <c r="E258" s="140"/>
      <c r="F258" s="141"/>
      <c r="G258" s="140"/>
      <c r="H258" s="140"/>
    </row>
    <row r="259" spans="1:8" ht="15.75" hidden="1" customHeight="1">
      <c r="A259" s="140"/>
      <c r="B259" s="140"/>
      <c r="C259" s="141"/>
      <c r="D259" s="140"/>
      <c r="E259" s="140"/>
      <c r="F259" s="141"/>
      <c r="G259" s="140"/>
      <c r="H259" s="140"/>
    </row>
    <row r="260" spans="1:8" ht="15.75" hidden="1" customHeight="1">
      <c r="A260" s="140"/>
      <c r="B260" s="140"/>
      <c r="C260" s="141"/>
      <c r="D260" s="140"/>
      <c r="E260" s="140"/>
      <c r="F260" s="141"/>
      <c r="G260" s="140"/>
      <c r="H260" s="140"/>
    </row>
    <row r="261" spans="1:8" ht="15.75" hidden="1" customHeight="1">
      <c r="A261" s="140"/>
      <c r="B261" s="140"/>
      <c r="C261" s="141"/>
      <c r="D261" s="140"/>
      <c r="E261" s="140"/>
      <c r="F261" s="141"/>
      <c r="G261" s="140"/>
      <c r="H261" s="140"/>
    </row>
    <row r="262" spans="1:8" ht="15.75" hidden="1" customHeight="1">
      <c r="A262" s="140"/>
      <c r="B262" s="140"/>
      <c r="C262" s="141"/>
      <c r="D262" s="140"/>
      <c r="E262" s="140"/>
      <c r="F262" s="141"/>
      <c r="G262" s="140"/>
      <c r="H262" s="140"/>
    </row>
    <row r="263" spans="1:8" ht="15.75" hidden="1" customHeight="1">
      <c r="A263" s="140"/>
      <c r="B263" s="140"/>
      <c r="C263" s="141"/>
      <c r="D263" s="140"/>
      <c r="E263" s="140"/>
      <c r="F263" s="141"/>
      <c r="G263" s="140"/>
      <c r="H263" s="140"/>
    </row>
    <row r="264" spans="1:8" ht="15.75" hidden="1" customHeight="1">
      <c r="A264" s="140"/>
      <c r="B264" s="140"/>
      <c r="C264" s="141"/>
      <c r="D264" s="140"/>
      <c r="E264" s="140"/>
      <c r="F264" s="141"/>
      <c r="G264" s="140"/>
      <c r="H264" s="140"/>
    </row>
    <row r="265" spans="1:8" ht="15.75" hidden="1" customHeight="1">
      <c r="A265" s="140"/>
      <c r="B265" s="140"/>
      <c r="C265" s="141"/>
      <c r="D265" s="140"/>
      <c r="E265" s="140"/>
      <c r="F265" s="141"/>
      <c r="G265" s="140"/>
      <c r="H265" s="140"/>
    </row>
    <row r="266" spans="1:8" ht="15.75" hidden="1" customHeight="1">
      <c r="A266" s="140"/>
      <c r="B266" s="140"/>
      <c r="C266" s="141"/>
      <c r="D266" s="140"/>
      <c r="E266" s="140"/>
      <c r="F266" s="141"/>
      <c r="G266" s="140"/>
      <c r="H266" s="140"/>
    </row>
    <row r="267" spans="1:8" ht="15.75" hidden="1" customHeight="1">
      <c r="A267" s="140"/>
      <c r="B267" s="140"/>
      <c r="C267" s="141"/>
      <c r="D267" s="140"/>
      <c r="E267" s="140"/>
      <c r="F267" s="141"/>
      <c r="G267" s="140"/>
      <c r="H267" s="140"/>
    </row>
    <row r="268" spans="1:8" ht="15.75" hidden="1" customHeight="1">
      <c r="A268" s="140"/>
      <c r="B268" s="140"/>
      <c r="C268" s="141"/>
      <c r="D268" s="140"/>
      <c r="E268" s="140"/>
      <c r="F268" s="141"/>
      <c r="G268" s="140"/>
      <c r="H268" s="140"/>
    </row>
    <row r="269" spans="1:8" ht="15.75" hidden="1" customHeight="1">
      <c r="A269" s="140"/>
      <c r="B269" s="140"/>
      <c r="C269" s="141"/>
      <c r="D269" s="140"/>
      <c r="E269" s="140"/>
      <c r="F269" s="141"/>
      <c r="G269" s="140"/>
      <c r="H269" s="140"/>
    </row>
    <row r="270" spans="1:8" ht="15.75" hidden="1" customHeight="1">
      <c r="A270" s="140"/>
      <c r="B270" s="140"/>
      <c r="C270" s="141"/>
      <c r="D270" s="140"/>
      <c r="E270" s="140"/>
      <c r="F270" s="141"/>
      <c r="G270" s="140"/>
      <c r="H270" s="140"/>
    </row>
    <row r="271" spans="1:8" ht="15.75" hidden="1" customHeight="1">
      <c r="A271" s="140"/>
      <c r="B271" s="140"/>
      <c r="C271" s="141"/>
      <c r="D271" s="140"/>
      <c r="E271" s="140"/>
      <c r="F271" s="141"/>
      <c r="G271" s="140"/>
      <c r="H271" s="140"/>
    </row>
    <row r="272" spans="1:8" ht="15.75" hidden="1" customHeight="1">
      <c r="A272" s="140"/>
      <c r="B272" s="140"/>
      <c r="C272" s="141"/>
      <c r="D272" s="140"/>
      <c r="E272" s="140"/>
      <c r="F272" s="141"/>
      <c r="G272" s="140"/>
      <c r="H272" s="140"/>
    </row>
    <row r="273" spans="1:8" ht="15.75" hidden="1" customHeight="1">
      <c r="A273" s="140"/>
      <c r="B273" s="140"/>
      <c r="C273" s="141"/>
      <c r="D273" s="140"/>
      <c r="E273" s="140"/>
      <c r="F273" s="141"/>
      <c r="G273" s="140"/>
      <c r="H273" s="140"/>
    </row>
    <row r="274" spans="1:8" ht="15.75" hidden="1" customHeight="1">
      <c r="A274" s="140"/>
      <c r="B274" s="140"/>
      <c r="C274" s="141"/>
      <c r="D274" s="140"/>
      <c r="E274" s="140"/>
      <c r="F274" s="141"/>
      <c r="G274" s="140"/>
      <c r="H274" s="140"/>
    </row>
    <row r="275" spans="1:8" ht="15.75" hidden="1" customHeight="1">
      <c r="A275" s="140"/>
      <c r="B275" s="140"/>
      <c r="C275" s="141"/>
      <c r="D275" s="140"/>
      <c r="E275" s="140"/>
      <c r="F275" s="141"/>
      <c r="G275" s="140"/>
      <c r="H275" s="140"/>
    </row>
    <row r="276" spans="1:8" ht="15.75" hidden="1" customHeight="1">
      <c r="A276" s="140"/>
      <c r="B276" s="140"/>
      <c r="C276" s="141"/>
      <c r="D276" s="140"/>
      <c r="E276" s="140"/>
      <c r="F276" s="141"/>
      <c r="G276" s="140"/>
      <c r="H276" s="140"/>
    </row>
    <row r="277" spans="1:8" ht="15.75" hidden="1" customHeight="1">
      <c r="A277" s="140"/>
      <c r="B277" s="140"/>
      <c r="C277" s="141"/>
      <c r="D277" s="140"/>
      <c r="E277" s="140"/>
      <c r="F277" s="141"/>
      <c r="G277" s="140"/>
      <c r="H277" s="140"/>
    </row>
    <row r="278" spans="1:8" ht="15.75" hidden="1" customHeight="1">
      <c r="A278" s="140"/>
      <c r="B278" s="140"/>
      <c r="C278" s="141"/>
      <c r="D278" s="140"/>
      <c r="E278" s="140"/>
      <c r="F278" s="141"/>
      <c r="G278" s="140"/>
      <c r="H278" s="140"/>
    </row>
    <row r="279" spans="1:8" ht="15.75" hidden="1" customHeight="1">
      <c r="A279" s="140"/>
      <c r="B279" s="140"/>
      <c r="C279" s="141"/>
      <c r="D279" s="140"/>
      <c r="E279" s="140"/>
      <c r="F279" s="141"/>
      <c r="G279" s="140"/>
      <c r="H279" s="140"/>
    </row>
    <row r="280" spans="1:8" ht="15.75" hidden="1" customHeight="1">
      <c r="A280" s="140"/>
      <c r="B280" s="140"/>
      <c r="C280" s="141"/>
      <c r="D280" s="140"/>
      <c r="E280" s="140"/>
      <c r="F280" s="141"/>
      <c r="G280" s="140"/>
      <c r="H280" s="140"/>
    </row>
    <row r="281" spans="1:8" ht="15.75" hidden="1" customHeight="1">
      <c r="A281" s="140"/>
      <c r="B281" s="140"/>
      <c r="C281" s="141"/>
      <c r="D281" s="140"/>
      <c r="E281" s="140"/>
      <c r="F281" s="141"/>
      <c r="G281" s="140"/>
      <c r="H281" s="140"/>
    </row>
    <row r="282" spans="1:8" ht="15.75" hidden="1" customHeight="1">
      <c r="A282" s="140"/>
      <c r="B282" s="140"/>
      <c r="C282" s="141"/>
      <c r="D282" s="140"/>
      <c r="E282" s="140"/>
      <c r="F282" s="141"/>
      <c r="G282" s="140"/>
      <c r="H282" s="140"/>
    </row>
    <row r="283" spans="1:8" ht="15.75" hidden="1" customHeight="1">
      <c r="A283" s="140"/>
      <c r="B283" s="140"/>
      <c r="C283" s="141"/>
      <c r="D283" s="140"/>
      <c r="E283" s="140"/>
      <c r="F283" s="141"/>
      <c r="G283" s="140"/>
      <c r="H283" s="140"/>
    </row>
    <row r="284" spans="1:8" ht="15.75" hidden="1" customHeight="1">
      <c r="A284" s="140"/>
      <c r="B284" s="140"/>
      <c r="C284" s="141"/>
      <c r="D284" s="140"/>
      <c r="E284" s="140"/>
      <c r="F284" s="141"/>
      <c r="G284" s="140"/>
      <c r="H284" s="140"/>
    </row>
    <row r="285" spans="1:8" ht="15.75" hidden="1" customHeight="1">
      <c r="A285" s="140"/>
      <c r="B285" s="140"/>
      <c r="C285" s="141"/>
      <c r="D285" s="140"/>
      <c r="E285" s="140"/>
      <c r="F285" s="141"/>
      <c r="G285" s="140"/>
      <c r="H285" s="140"/>
    </row>
    <row r="286" spans="1:8" ht="15.75" hidden="1" customHeight="1">
      <c r="A286" s="140"/>
      <c r="B286" s="140"/>
      <c r="C286" s="141"/>
      <c r="D286" s="140"/>
      <c r="E286" s="140"/>
      <c r="F286" s="141"/>
      <c r="G286" s="140"/>
      <c r="H286" s="140"/>
    </row>
    <row r="287" spans="1:8" ht="15.75" hidden="1" customHeight="1">
      <c r="A287" s="140"/>
      <c r="B287" s="140"/>
      <c r="C287" s="141"/>
      <c r="D287" s="140"/>
      <c r="E287" s="140"/>
      <c r="F287" s="141"/>
      <c r="G287" s="140"/>
      <c r="H287" s="140"/>
    </row>
    <row r="288" spans="1:8" ht="15.75" hidden="1" customHeight="1">
      <c r="A288" s="140"/>
      <c r="B288" s="140"/>
      <c r="C288" s="141"/>
      <c r="D288" s="140"/>
      <c r="E288" s="140"/>
      <c r="F288" s="141"/>
      <c r="G288" s="140"/>
      <c r="H288" s="140"/>
    </row>
    <row r="289" spans="1:8" ht="15.75" hidden="1" customHeight="1">
      <c r="A289" s="140"/>
      <c r="B289" s="140"/>
      <c r="C289" s="141"/>
      <c r="D289" s="140"/>
      <c r="E289" s="140"/>
      <c r="F289" s="141"/>
      <c r="G289" s="140"/>
      <c r="H289" s="140"/>
    </row>
    <row r="290" spans="1:8" ht="15.75" hidden="1" customHeight="1">
      <c r="A290" s="140"/>
      <c r="B290" s="140"/>
      <c r="C290" s="141"/>
      <c r="D290" s="140"/>
      <c r="E290" s="140"/>
      <c r="F290" s="141"/>
      <c r="G290" s="140"/>
      <c r="H290" s="140"/>
    </row>
    <row r="291" spans="1:8" ht="15.75" hidden="1" customHeight="1">
      <c r="A291" s="140"/>
      <c r="B291" s="140"/>
      <c r="C291" s="141"/>
      <c r="D291" s="140"/>
      <c r="E291" s="140"/>
      <c r="F291" s="141"/>
      <c r="G291" s="140"/>
      <c r="H291" s="140"/>
    </row>
    <row r="292" spans="1:8" ht="15.75" hidden="1" customHeight="1">
      <c r="A292" s="140"/>
      <c r="B292" s="140"/>
      <c r="C292" s="141"/>
      <c r="D292" s="140"/>
      <c r="E292" s="140"/>
      <c r="F292" s="141"/>
      <c r="G292" s="140"/>
      <c r="H292" s="140"/>
    </row>
    <row r="293" spans="1:8" ht="15.75" hidden="1" customHeight="1">
      <c r="A293" s="140"/>
      <c r="B293" s="140"/>
      <c r="C293" s="141"/>
      <c r="D293" s="140"/>
      <c r="E293" s="140"/>
      <c r="F293" s="141"/>
      <c r="G293" s="140"/>
      <c r="H293" s="140"/>
    </row>
    <row r="294" spans="1:8" ht="15.75" hidden="1" customHeight="1">
      <c r="A294" s="140"/>
      <c r="B294" s="140"/>
      <c r="C294" s="141"/>
      <c r="D294" s="140"/>
      <c r="E294" s="140"/>
      <c r="F294" s="141"/>
      <c r="G294" s="140"/>
      <c r="H294" s="140"/>
    </row>
    <row r="295" spans="1:8" ht="15.75" hidden="1" customHeight="1">
      <c r="A295" s="140"/>
      <c r="B295" s="140"/>
      <c r="C295" s="141"/>
      <c r="D295" s="140"/>
      <c r="E295" s="140"/>
      <c r="F295" s="141"/>
      <c r="G295" s="140"/>
      <c r="H295" s="140"/>
    </row>
    <row r="296" spans="1:8" ht="15.75" hidden="1" customHeight="1">
      <c r="A296" s="140"/>
      <c r="B296" s="140"/>
      <c r="C296" s="141"/>
      <c r="D296" s="140"/>
      <c r="E296" s="140"/>
      <c r="F296" s="141"/>
      <c r="G296" s="140"/>
      <c r="H296" s="140"/>
    </row>
    <row r="297" spans="1:8" ht="15.75" hidden="1" customHeight="1">
      <c r="A297" s="140"/>
      <c r="B297" s="140"/>
      <c r="C297" s="141"/>
      <c r="D297" s="140"/>
      <c r="E297" s="140"/>
      <c r="F297" s="141"/>
      <c r="G297" s="140"/>
      <c r="H297" s="140"/>
    </row>
    <row r="298" spans="1:8" ht="15.75" hidden="1" customHeight="1">
      <c r="A298" s="140"/>
      <c r="B298" s="140"/>
      <c r="C298" s="141"/>
      <c r="D298" s="140"/>
      <c r="E298" s="140"/>
      <c r="F298" s="141"/>
      <c r="G298" s="140"/>
      <c r="H298" s="140"/>
    </row>
    <row r="299" spans="1:8" ht="15.75" hidden="1" customHeight="1">
      <c r="A299" s="140"/>
      <c r="B299" s="140"/>
      <c r="C299" s="141"/>
      <c r="D299" s="140"/>
      <c r="E299" s="140"/>
      <c r="F299" s="141"/>
      <c r="G299" s="140"/>
      <c r="H299" s="140"/>
    </row>
    <row r="300" spans="1:8" ht="15.75" hidden="1" customHeight="1">
      <c r="A300" s="140"/>
      <c r="B300" s="140"/>
      <c r="C300" s="141"/>
      <c r="D300" s="140"/>
      <c r="E300" s="140"/>
      <c r="F300" s="141"/>
      <c r="G300" s="140"/>
      <c r="H300" s="140"/>
    </row>
    <row r="301" spans="1:8" ht="15.75" hidden="1" customHeight="1">
      <c r="A301" s="140"/>
      <c r="B301" s="140"/>
      <c r="C301" s="141"/>
      <c r="D301" s="140"/>
      <c r="E301" s="140"/>
      <c r="F301" s="141"/>
      <c r="G301" s="140"/>
      <c r="H301" s="140"/>
    </row>
    <row r="302" spans="1:8" ht="15.75" hidden="1" customHeight="1">
      <c r="A302" s="140"/>
      <c r="B302" s="140"/>
      <c r="C302" s="141"/>
      <c r="D302" s="140"/>
      <c r="E302" s="140"/>
      <c r="F302" s="141"/>
      <c r="G302" s="140"/>
      <c r="H302" s="140"/>
    </row>
    <row r="303" spans="1:8" ht="15.75" hidden="1" customHeight="1">
      <c r="A303" s="140"/>
      <c r="B303" s="140"/>
      <c r="C303" s="141"/>
      <c r="D303" s="140"/>
      <c r="E303" s="140"/>
      <c r="F303" s="141"/>
      <c r="G303" s="140"/>
      <c r="H303" s="140"/>
    </row>
    <row r="304" spans="1:8" ht="15.75" hidden="1" customHeight="1">
      <c r="A304" s="140"/>
      <c r="B304" s="140"/>
      <c r="C304" s="141"/>
      <c r="D304" s="140"/>
      <c r="E304" s="140"/>
      <c r="F304" s="141"/>
      <c r="G304" s="140"/>
      <c r="H304" s="140"/>
    </row>
    <row r="305" spans="1:8" ht="15.75" hidden="1" customHeight="1">
      <c r="A305" s="140"/>
      <c r="B305" s="140"/>
      <c r="C305" s="141"/>
      <c r="D305" s="140"/>
      <c r="E305" s="140"/>
      <c r="F305" s="141"/>
      <c r="G305" s="140"/>
      <c r="H305" s="140"/>
    </row>
    <row r="306" spans="1:8" ht="15.75" hidden="1" customHeight="1">
      <c r="A306" s="140"/>
      <c r="B306" s="140"/>
      <c r="C306" s="141"/>
      <c r="D306" s="140"/>
      <c r="E306" s="140"/>
      <c r="F306" s="141"/>
      <c r="G306" s="140"/>
      <c r="H306" s="140"/>
    </row>
    <row r="307" spans="1:8" ht="15.75" hidden="1" customHeight="1">
      <c r="A307" s="140"/>
      <c r="B307" s="140"/>
      <c r="C307" s="141"/>
      <c r="D307" s="140"/>
      <c r="E307" s="140"/>
      <c r="F307" s="141"/>
      <c r="G307" s="140"/>
      <c r="H307" s="140"/>
    </row>
    <row r="308" spans="1:8" ht="15.75" hidden="1" customHeight="1">
      <c r="A308" s="140"/>
      <c r="B308" s="140"/>
      <c r="C308" s="141"/>
      <c r="D308" s="140"/>
      <c r="E308" s="140"/>
      <c r="F308" s="141"/>
      <c r="G308" s="140"/>
      <c r="H308" s="140"/>
    </row>
    <row r="309" spans="1:8" ht="15.75" hidden="1" customHeight="1">
      <c r="A309" s="140"/>
      <c r="B309" s="140"/>
      <c r="C309" s="141"/>
      <c r="D309" s="140"/>
      <c r="E309" s="140"/>
      <c r="F309" s="141"/>
      <c r="G309" s="140"/>
      <c r="H309" s="140"/>
    </row>
    <row r="310" spans="1:8" ht="15.75" hidden="1" customHeight="1">
      <c r="A310" s="140"/>
      <c r="B310" s="140"/>
      <c r="C310" s="141"/>
      <c r="D310" s="140"/>
      <c r="E310" s="140"/>
      <c r="F310" s="141"/>
      <c r="G310" s="140"/>
      <c r="H310" s="140"/>
    </row>
    <row r="311" spans="1:8" ht="15.75" hidden="1" customHeight="1">
      <c r="A311" s="140"/>
      <c r="B311" s="140"/>
      <c r="C311" s="141"/>
      <c r="D311" s="140"/>
      <c r="E311" s="140"/>
      <c r="F311" s="141"/>
      <c r="G311" s="140"/>
      <c r="H311" s="140"/>
    </row>
    <row r="312" spans="1:8" ht="15.75" hidden="1" customHeight="1">
      <c r="A312" s="140"/>
      <c r="B312" s="140"/>
      <c r="C312" s="141"/>
      <c r="D312" s="140"/>
      <c r="E312" s="140"/>
      <c r="F312" s="141"/>
      <c r="G312" s="140"/>
      <c r="H312" s="140"/>
    </row>
    <row r="313" spans="1:8" ht="15.75" hidden="1" customHeight="1">
      <c r="A313" s="140"/>
      <c r="B313" s="140"/>
      <c r="C313" s="141"/>
      <c r="D313" s="140"/>
      <c r="E313" s="140"/>
      <c r="F313" s="141"/>
      <c r="G313" s="140"/>
      <c r="H313" s="140"/>
    </row>
    <row r="314" spans="1:8" ht="15.75" hidden="1" customHeight="1">
      <c r="A314" s="140"/>
      <c r="B314" s="140"/>
      <c r="C314" s="141"/>
      <c r="D314" s="140"/>
      <c r="E314" s="140"/>
      <c r="F314" s="141"/>
      <c r="G314" s="140"/>
      <c r="H314" s="140"/>
    </row>
    <row r="315" spans="1:8" ht="15.75" hidden="1" customHeight="1">
      <c r="A315" s="140"/>
      <c r="B315" s="140"/>
      <c r="C315" s="141"/>
      <c r="D315" s="140"/>
      <c r="E315" s="140"/>
      <c r="F315" s="141"/>
      <c r="G315" s="140"/>
      <c r="H315" s="140"/>
    </row>
    <row r="316" spans="1:8" ht="15.75" hidden="1" customHeight="1">
      <c r="A316" s="140"/>
      <c r="B316" s="140"/>
      <c r="C316" s="141"/>
      <c r="D316" s="140"/>
      <c r="E316" s="140"/>
      <c r="F316" s="141"/>
      <c r="G316" s="140"/>
      <c r="H316" s="140"/>
    </row>
    <row r="317" spans="1:8" ht="15.75" hidden="1" customHeight="1">
      <c r="A317" s="140"/>
      <c r="B317" s="140"/>
      <c r="C317" s="141"/>
      <c r="D317" s="140"/>
      <c r="E317" s="140"/>
      <c r="F317" s="141"/>
      <c r="G317" s="140"/>
      <c r="H317" s="140"/>
    </row>
    <row r="318" spans="1:8" ht="15.75" hidden="1" customHeight="1">
      <c r="A318" s="140"/>
      <c r="B318" s="140"/>
      <c r="C318" s="141"/>
      <c r="D318" s="140"/>
      <c r="E318" s="140"/>
      <c r="F318" s="141"/>
      <c r="G318" s="140"/>
      <c r="H318" s="140"/>
    </row>
    <row r="319" spans="1:8" ht="15.75" hidden="1" customHeight="1">
      <c r="A319" s="140"/>
      <c r="B319" s="140"/>
      <c r="C319" s="141"/>
      <c r="D319" s="140"/>
      <c r="E319" s="140"/>
      <c r="F319" s="141"/>
      <c r="G319" s="140"/>
      <c r="H319" s="140"/>
    </row>
    <row r="320" spans="1:8" ht="15.75" hidden="1" customHeight="1">
      <c r="A320" s="140"/>
      <c r="B320" s="140"/>
      <c r="C320" s="141"/>
      <c r="D320" s="140"/>
      <c r="E320" s="140"/>
      <c r="F320" s="141"/>
      <c r="G320" s="140"/>
      <c r="H320" s="140"/>
    </row>
    <row r="321" spans="1:8" ht="15.75" hidden="1" customHeight="1">
      <c r="A321" s="140"/>
      <c r="B321" s="140"/>
      <c r="C321" s="141"/>
      <c r="D321" s="140"/>
      <c r="E321" s="140"/>
      <c r="F321" s="141"/>
      <c r="G321" s="140"/>
      <c r="H321" s="140"/>
    </row>
    <row r="322" spans="1:8" ht="15.75" hidden="1" customHeight="1">
      <c r="A322" s="140"/>
      <c r="B322" s="140"/>
      <c r="C322" s="141"/>
      <c r="D322" s="140"/>
      <c r="E322" s="140"/>
      <c r="F322" s="141"/>
      <c r="G322" s="140"/>
      <c r="H322" s="140"/>
    </row>
    <row r="323" spans="1:8" ht="15.75" hidden="1" customHeight="1">
      <c r="A323" s="140"/>
      <c r="B323" s="140"/>
      <c r="C323" s="141"/>
      <c r="D323" s="140"/>
      <c r="E323" s="140"/>
      <c r="F323" s="141"/>
      <c r="G323" s="140"/>
      <c r="H323" s="140"/>
    </row>
    <row r="324" spans="1:8" ht="15.75" hidden="1" customHeight="1">
      <c r="A324" s="140"/>
      <c r="B324" s="140"/>
      <c r="C324" s="141"/>
      <c r="D324" s="140"/>
      <c r="E324" s="140"/>
      <c r="F324" s="141"/>
      <c r="G324" s="140"/>
      <c r="H324" s="140"/>
    </row>
    <row r="325" spans="1:8" ht="15.75" hidden="1" customHeight="1">
      <c r="A325" s="140"/>
      <c r="B325" s="140"/>
      <c r="C325" s="141"/>
      <c r="D325" s="140"/>
      <c r="E325" s="140"/>
      <c r="F325" s="141"/>
      <c r="G325" s="140"/>
      <c r="H325" s="140"/>
    </row>
    <row r="326" spans="1:8" ht="15.75" hidden="1" customHeight="1">
      <c r="A326" s="140"/>
      <c r="B326" s="140"/>
      <c r="C326" s="141"/>
      <c r="D326" s="140"/>
      <c r="E326" s="140"/>
      <c r="F326" s="141"/>
      <c r="G326" s="140"/>
      <c r="H326" s="140"/>
    </row>
    <row r="327" spans="1:8" ht="15.75" hidden="1" customHeight="1">
      <c r="A327" s="140"/>
      <c r="B327" s="140"/>
      <c r="C327" s="141"/>
      <c r="D327" s="140"/>
      <c r="E327" s="140"/>
      <c r="F327" s="141"/>
      <c r="G327" s="140"/>
      <c r="H327" s="140"/>
    </row>
    <row r="328" spans="1:8" ht="15.75" hidden="1" customHeight="1">
      <c r="A328" s="140"/>
      <c r="B328" s="140"/>
      <c r="C328" s="141"/>
      <c r="D328" s="140"/>
      <c r="E328" s="140"/>
      <c r="F328" s="141"/>
      <c r="G328" s="140"/>
      <c r="H328" s="140"/>
    </row>
    <row r="329" spans="1:8" ht="15.75" hidden="1" customHeight="1">
      <c r="A329" s="140"/>
      <c r="B329" s="140"/>
      <c r="C329" s="141"/>
      <c r="D329" s="140"/>
      <c r="E329" s="140"/>
      <c r="F329" s="141"/>
      <c r="G329" s="140"/>
      <c r="H329" s="140"/>
    </row>
    <row r="330" spans="1:8" ht="15.75" hidden="1" customHeight="1">
      <c r="A330" s="140"/>
      <c r="B330" s="140"/>
      <c r="C330" s="141"/>
      <c r="D330" s="140"/>
      <c r="E330" s="140"/>
      <c r="F330" s="141"/>
      <c r="G330" s="140"/>
      <c r="H330" s="140"/>
    </row>
    <row r="331" spans="1:8" ht="15.75" hidden="1" customHeight="1">
      <c r="A331" s="140"/>
      <c r="B331" s="140"/>
      <c r="C331" s="141"/>
      <c r="D331" s="140"/>
      <c r="E331" s="140"/>
      <c r="F331" s="141"/>
      <c r="G331" s="140"/>
      <c r="H331" s="140"/>
    </row>
    <row r="332" spans="1:8" ht="15.75" hidden="1" customHeight="1">
      <c r="A332" s="140"/>
      <c r="B332" s="140"/>
      <c r="C332" s="141"/>
      <c r="D332" s="140"/>
      <c r="E332" s="140"/>
      <c r="F332" s="141"/>
      <c r="G332" s="140"/>
      <c r="H332" s="140"/>
    </row>
    <row r="333" spans="1:8" ht="15.75" hidden="1" customHeight="1">
      <c r="A333" s="140"/>
      <c r="B333" s="140"/>
      <c r="C333" s="141"/>
      <c r="D333" s="140"/>
      <c r="E333" s="140"/>
      <c r="F333" s="141"/>
      <c r="G333" s="140"/>
      <c r="H333" s="140"/>
    </row>
    <row r="334" spans="1:8" ht="15.75" hidden="1" customHeight="1">
      <c r="A334" s="140"/>
      <c r="B334" s="140"/>
      <c r="C334" s="141"/>
      <c r="D334" s="140"/>
      <c r="E334" s="140"/>
      <c r="F334" s="141"/>
      <c r="G334" s="140"/>
      <c r="H334" s="140"/>
    </row>
    <row r="335" spans="1:8" ht="15.75" hidden="1" customHeight="1">
      <c r="A335" s="140"/>
      <c r="B335" s="140"/>
      <c r="C335" s="141"/>
      <c r="D335" s="140"/>
      <c r="E335" s="140"/>
      <c r="F335" s="141"/>
      <c r="G335" s="140"/>
      <c r="H335" s="140"/>
    </row>
    <row r="336" spans="1:8" ht="15.75" hidden="1" customHeight="1">
      <c r="A336" s="140"/>
      <c r="B336" s="140"/>
      <c r="C336" s="141"/>
      <c r="D336" s="140"/>
      <c r="E336" s="140"/>
      <c r="F336" s="141"/>
      <c r="G336" s="140"/>
      <c r="H336" s="140"/>
    </row>
    <row r="337" spans="1:8" ht="15.75" hidden="1" customHeight="1">
      <c r="A337" s="140"/>
      <c r="B337" s="140"/>
      <c r="C337" s="141"/>
      <c r="D337" s="140"/>
      <c r="E337" s="140"/>
      <c r="F337" s="141"/>
      <c r="G337" s="140"/>
      <c r="H337" s="140"/>
    </row>
    <row r="338" spans="1:8" ht="15.75" hidden="1" customHeight="1">
      <c r="A338" s="140"/>
      <c r="B338" s="140"/>
      <c r="C338" s="141"/>
      <c r="D338" s="140"/>
      <c r="E338" s="140"/>
      <c r="F338" s="141"/>
      <c r="G338" s="140"/>
      <c r="H338" s="140"/>
    </row>
    <row r="339" spans="1:8" ht="15.75" hidden="1" customHeight="1">
      <c r="A339" s="140"/>
      <c r="B339" s="140"/>
      <c r="C339" s="141"/>
      <c r="D339" s="140"/>
      <c r="E339" s="140"/>
      <c r="F339" s="141"/>
      <c r="G339" s="140"/>
      <c r="H339" s="140"/>
    </row>
    <row r="340" spans="1:8" ht="15.75" hidden="1" customHeight="1">
      <c r="A340" s="140"/>
      <c r="B340" s="140"/>
      <c r="C340" s="141"/>
      <c r="D340" s="140"/>
      <c r="E340" s="140"/>
      <c r="F340" s="141"/>
      <c r="G340" s="140"/>
      <c r="H340" s="140"/>
    </row>
    <row r="341" spans="1:8" ht="15.75" hidden="1" customHeight="1">
      <c r="A341" s="140"/>
      <c r="B341" s="140"/>
      <c r="C341" s="141"/>
      <c r="D341" s="140"/>
      <c r="E341" s="140"/>
      <c r="F341" s="141"/>
      <c r="G341" s="140"/>
      <c r="H341" s="140"/>
    </row>
    <row r="342" spans="1:8" ht="15.75" hidden="1" customHeight="1">
      <c r="A342" s="140"/>
      <c r="B342" s="140"/>
      <c r="C342" s="141"/>
      <c r="D342" s="140"/>
      <c r="E342" s="140"/>
      <c r="F342" s="141"/>
      <c r="G342" s="140"/>
      <c r="H342" s="140"/>
    </row>
    <row r="343" spans="1:8" ht="15.75" hidden="1" customHeight="1">
      <c r="A343" s="140"/>
      <c r="B343" s="140"/>
      <c r="C343" s="141"/>
      <c r="D343" s="140"/>
      <c r="E343" s="140"/>
      <c r="F343" s="141"/>
      <c r="G343" s="140"/>
      <c r="H343" s="140"/>
    </row>
    <row r="344" spans="1:8" ht="15.75" hidden="1" customHeight="1">
      <c r="A344" s="140"/>
      <c r="B344" s="140"/>
      <c r="C344" s="141"/>
      <c r="D344" s="140"/>
      <c r="E344" s="140"/>
      <c r="F344" s="141"/>
      <c r="G344" s="140"/>
      <c r="H344" s="140"/>
    </row>
    <row r="345" spans="1:8" ht="15.75" hidden="1" customHeight="1">
      <c r="A345" s="140"/>
      <c r="B345" s="140"/>
      <c r="C345" s="141"/>
      <c r="D345" s="140"/>
      <c r="E345" s="140"/>
      <c r="F345" s="141"/>
      <c r="G345" s="140"/>
      <c r="H345" s="140"/>
    </row>
    <row r="346" spans="1:8" ht="15.75" hidden="1" customHeight="1">
      <c r="A346" s="140"/>
      <c r="B346" s="140"/>
      <c r="C346" s="141"/>
      <c r="D346" s="140"/>
      <c r="E346" s="140"/>
      <c r="F346" s="141"/>
      <c r="G346" s="140"/>
      <c r="H346" s="140"/>
    </row>
    <row r="347" spans="1:8" ht="15.75" hidden="1" customHeight="1">
      <c r="A347" s="140"/>
      <c r="B347" s="140"/>
      <c r="C347" s="141"/>
      <c r="D347" s="140"/>
      <c r="E347" s="140"/>
      <c r="F347" s="141"/>
      <c r="G347" s="140"/>
      <c r="H347" s="140"/>
    </row>
    <row r="348" spans="1:8" ht="15.75" hidden="1" customHeight="1">
      <c r="A348" s="140"/>
      <c r="B348" s="140"/>
      <c r="C348" s="141"/>
      <c r="D348" s="140"/>
      <c r="E348" s="140"/>
      <c r="F348" s="141"/>
      <c r="G348" s="140"/>
      <c r="H348" s="140"/>
    </row>
    <row r="349" spans="1:8" ht="15.75" hidden="1" customHeight="1">
      <c r="A349" s="140"/>
      <c r="B349" s="140"/>
      <c r="C349" s="141"/>
      <c r="D349" s="140"/>
      <c r="E349" s="140"/>
      <c r="F349" s="141"/>
      <c r="G349" s="140"/>
      <c r="H349" s="140"/>
    </row>
    <row r="350" spans="1:8" ht="15.75" hidden="1" customHeight="1">
      <c r="A350" s="140"/>
      <c r="B350" s="140"/>
      <c r="C350" s="141"/>
      <c r="D350" s="140"/>
      <c r="E350" s="140"/>
      <c r="F350" s="141"/>
      <c r="G350" s="140"/>
      <c r="H350" s="140"/>
    </row>
    <row r="351" spans="1:8" ht="15.75" hidden="1" customHeight="1">
      <c r="A351" s="140"/>
      <c r="B351" s="140"/>
      <c r="C351" s="141"/>
      <c r="D351" s="140"/>
      <c r="E351" s="140"/>
      <c r="F351" s="141"/>
      <c r="G351" s="140"/>
      <c r="H351" s="140"/>
    </row>
    <row r="352" spans="1:8" ht="15.75" hidden="1" customHeight="1">
      <c r="A352" s="140"/>
      <c r="B352" s="140"/>
      <c r="C352" s="141"/>
      <c r="D352" s="140"/>
      <c r="E352" s="140"/>
      <c r="F352" s="141"/>
      <c r="G352" s="140"/>
      <c r="H352" s="140"/>
    </row>
    <row r="353" spans="1:8" ht="15.75" hidden="1" customHeight="1">
      <c r="A353" s="140"/>
      <c r="B353" s="140"/>
      <c r="C353" s="141"/>
      <c r="D353" s="140"/>
      <c r="E353" s="140"/>
      <c r="F353" s="141"/>
      <c r="G353" s="140"/>
      <c r="H353" s="140"/>
    </row>
    <row r="354" spans="1:8" ht="15.75" hidden="1" customHeight="1">
      <c r="A354" s="140"/>
      <c r="B354" s="140"/>
      <c r="C354" s="141"/>
      <c r="D354" s="140"/>
      <c r="E354" s="140"/>
      <c r="F354" s="141"/>
      <c r="G354" s="140"/>
      <c r="H354" s="140"/>
    </row>
    <row r="355" spans="1:8" ht="15.75" hidden="1" customHeight="1">
      <c r="A355" s="140"/>
      <c r="B355" s="140"/>
      <c r="C355" s="141"/>
      <c r="D355" s="140"/>
      <c r="E355" s="140"/>
      <c r="F355" s="141"/>
      <c r="G355" s="140"/>
      <c r="H355" s="140"/>
    </row>
    <row r="356" spans="1:8" ht="15.75" hidden="1" customHeight="1">
      <c r="A356" s="140"/>
      <c r="B356" s="140"/>
      <c r="C356" s="141"/>
      <c r="D356" s="140"/>
      <c r="E356" s="140"/>
      <c r="F356" s="141"/>
      <c r="G356" s="140"/>
      <c r="H356" s="140"/>
    </row>
    <row r="357" spans="1:8" ht="15.75" hidden="1" customHeight="1">
      <c r="A357" s="140"/>
      <c r="B357" s="140"/>
      <c r="C357" s="141"/>
      <c r="D357" s="140"/>
      <c r="E357" s="140"/>
      <c r="F357" s="141"/>
      <c r="G357" s="140"/>
      <c r="H357" s="140"/>
    </row>
    <row r="358" spans="1:8" ht="15.75" hidden="1" customHeight="1">
      <c r="A358" s="140"/>
      <c r="B358" s="140"/>
      <c r="C358" s="141"/>
      <c r="D358" s="140"/>
      <c r="E358" s="140"/>
      <c r="F358" s="141"/>
      <c r="G358" s="140"/>
      <c r="H358" s="140"/>
    </row>
    <row r="359" spans="1:8" ht="15.75" hidden="1" customHeight="1">
      <c r="A359" s="140"/>
      <c r="B359" s="140"/>
      <c r="C359" s="141"/>
      <c r="D359" s="140"/>
      <c r="E359" s="140"/>
      <c r="F359" s="141"/>
      <c r="G359" s="140"/>
      <c r="H359" s="140"/>
    </row>
    <row r="360" spans="1:8" ht="15.75" hidden="1" customHeight="1">
      <c r="A360" s="140"/>
      <c r="B360" s="140"/>
      <c r="C360" s="141"/>
      <c r="D360" s="140"/>
      <c r="E360" s="140"/>
      <c r="F360" s="141"/>
      <c r="G360" s="140"/>
      <c r="H360" s="140"/>
    </row>
    <row r="361" spans="1:8" ht="15.75" hidden="1" customHeight="1">
      <c r="D361" s="174"/>
      <c r="E361" s="174"/>
    </row>
    <row r="362" spans="1:8" ht="15.75" hidden="1" customHeight="1">
      <c r="D362" s="174"/>
      <c r="E362" s="174"/>
    </row>
    <row r="363" spans="1:8" ht="15.75" hidden="1" customHeight="1">
      <c r="D363" s="174"/>
      <c r="E363" s="174"/>
    </row>
    <row r="364" spans="1:8" ht="15.75" hidden="1" customHeight="1">
      <c r="D364" s="174"/>
      <c r="E364" s="174"/>
    </row>
    <row r="365" spans="1:8" ht="15.75" hidden="1" customHeight="1">
      <c r="D365" s="174"/>
      <c r="E365" s="174"/>
    </row>
    <row r="366" spans="1:8" ht="15.75" hidden="1" customHeight="1">
      <c r="D366" s="174"/>
      <c r="E366" s="174"/>
    </row>
    <row r="367" spans="1:8" ht="15.75" hidden="1" customHeight="1">
      <c r="D367" s="174"/>
      <c r="E367" s="174"/>
    </row>
    <row r="368" spans="1:8" ht="15.75" hidden="1" customHeight="1">
      <c r="D368" s="174"/>
      <c r="E368" s="174"/>
    </row>
    <row r="369" spans="4:5" ht="15.75" hidden="1" customHeight="1">
      <c r="D369" s="174"/>
      <c r="E369" s="174"/>
    </row>
    <row r="370" spans="4:5" ht="15.75" hidden="1" customHeight="1">
      <c r="D370" s="174"/>
      <c r="E370" s="174"/>
    </row>
    <row r="371" spans="4:5" ht="15.75" hidden="1" customHeight="1">
      <c r="D371" s="174"/>
      <c r="E371" s="174"/>
    </row>
    <row r="372" spans="4:5" ht="15.75" hidden="1" customHeight="1">
      <c r="D372" s="174"/>
      <c r="E372" s="174"/>
    </row>
    <row r="373" spans="4:5" ht="15.75" hidden="1" customHeight="1">
      <c r="D373" s="174"/>
      <c r="E373" s="174"/>
    </row>
    <row r="374" spans="4:5" ht="15.75" hidden="1" customHeight="1">
      <c r="D374" s="174"/>
      <c r="E374" s="174"/>
    </row>
    <row r="375" spans="4:5" ht="15.75" hidden="1" customHeight="1">
      <c r="D375" s="174"/>
      <c r="E375" s="174"/>
    </row>
    <row r="376" spans="4:5" ht="15.75" hidden="1" customHeight="1">
      <c r="D376" s="174"/>
      <c r="E376" s="174"/>
    </row>
    <row r="377" spans="4:5" ht="15.75" hidden="1" customHeight="1">
      <c r="D377" s="174"/>
      <c r="E377" s="174"/>
    </row>
    <row r="378" spans="4:5" ht="15.75" hidden="1" customHeight="1">
      <c r="D378" s="174"/>
      <c r="E378" s="174"/>
    </row>
    <row r="379" spans="4:5" ht="15.75" hidden="1" customHeight="1">
      <c r="D379" s="174"/>
      <c r="E379" s="174"/>
    </row>
    <row r="380" spans="4:5" ht="15.75" hidden="1" customHeight="1">
      <c r="D380" s="174"/>
      <c r="E380" s="174"/>
    </row>
    <row r="381" spans="4:5" ht="15.75" hidden="1" customHeight="1">
      <c r="D381" s="174"/>
      <c r="E381" s="174"/>
    </row>
    <row r="382" spans="4:5" ht="15.75" hidden="1" customHeight="1">
      <c r="D382" s="174"/>
      <c r="E382" s="174"/>
    </row>
    <row r="383" spans="4:5" ht="15.75" hidden="1" customHeight="1">
      <c r="D383" s="174"/>
      <c r="E383" s="174"/>
    </row>
    <row r="384" spans="4:5" ht="15.75" hidden="1" customHeight="1">
      <c r="D384" s="174"/>
      <c r="E384" s="174"/>
    </row>
    <row r="385" spans="4:5" ht="15.75" hidden="1" customHeight="1">
      <c r="D385" s="174"/>
      <c r="E385" s="174"/>
    </row>
    <row r="386" spans="4:5" ht="15.75" hidden="1" customHeight="1">
      <c r="D386" s="174"/>
      <c r="E386" s="174"/>
    </row>
    <row r="387" spans="4:5" ht="15.75" hidden="1" customHeight="1">
      <c r="D387" s="174"/>
      <c r="E387" s="174"/>
    </row>
    <row r="388" spans="4:5" ht="15.75" hidden="1" customHeight="1">
      <c r="D388" s="174"/>
      <c r="E388" s="174"/>
    </row>
    <row r="389" spans="4:5" ht="15.75" hidden="1" customHeight="1">
      <c r="D389" s="174"/>
      <c r="E389" s="174"/>
    </row>
    <row r="390" spans="4:5" ht="15.75" hidden="1" customHeight="1">
      <c r="D390" s="174"/>
      <c r="E390" s="174"/>
    </row>
    <row r="391" spans="4:5" ht="15.75" hidden="1" customHeight="1">
      <c r="D391" s="174"/>
      <c r="E391" s="174"/>
    </row>
    <row r="392" spans="4:5" ht="15.75" hidden="1" customHeight="1">
      <c r="D392" s="174"/>
      <c r="E392" s="174"/>
    </row>
    <row r="393" spans="4:5" ht="15.75" hidden="1" customHeight="1">
      <c r="D393" s="174"/>
      <c r="E393" s="174"/>
    </row>
    <row r="394" spans="4:5" ht="15.75" hidden="1" customHeight="1">
      <c r="D394" s="174"/>
      <c r="E394" s="174"/>
    </row>
    <row r="395" spans="4:5" ht="15.75" hidden="1" customHeight="1">
      <c r="D395" s="174"/>
      <c r="E395" s="174"/>
    </row>
    <row r="396" spans="4:5" ht="15.75" hidden="1" customHeight="1">
      <c r="D396" s="174"/>
      <c r="E396" s="174"/>
    </row>
    <row r="397" spans="4:5" ht="15.75" hidden="1" customHeight="1">
      <c r="D397" s="174"/>
      <c r="E397" s="174"/>
    </row>
    <row r="398" spans="4:5" ht="15.75" hidden="1" customHeight="1">
      <c r="D398" s="174"/>
      <c r="E398" s="174"/>
    </row>
    <row r="399" spans="4:5" ht="15.75" hidden="1" customHeight="1">
      <c r="D399" s="174"/>
      <c r="E399" s="174"/>
    </row>
    <row r="400" spans="4:5" ht="15.75" hidden="1" customHeight="1">
      <c r="D400" s="174"/>
      <c r="E400" s="174"/>
    </row>
    <row r="401" spans="4:5" ht="15.75" hidden="1" customHeight="1">
      <c r="D401" s="174"/>
      <c r="E401" s="174"/>
    </row>
    <row r="402" spans="4:5" ht="15.75" hidden="1" customHeight="1">
      <c r="D402" s="174"/>
      <c r="E402" s="174"/>
    </row>
    <row r="403" spans="4:5" ht="15.75" hidden="1" customHeight="1">
      <c r="D403" s="174"/>
      <c r="E403" s="174"/>
    </row>
    <row r="404" spans="4:5" ht="15.75" hidden="1" customHeight="1">
      <c r="D404" s="174"/>
      <c r="E404" s="174"/>
    </row>
    <row r="405" spans="4:5" ht="15.75" hidden="1" customHeight="1">
      <c r="D405" s="174"/>
      <c r="E405" s="174"/>
    </row>
    <row r="406" spans="4:5" ht="15.75" hidden="1" customHeight="1">
      <c r="D406" s="174"/>
      <c r="E406" s="174"/>
    </row>
    <row r="407" spans="4:5" ht="15.75" hidden="1" customHeight="1">
      <c r="D407" s="174"/>
      <c r="E407" s="174"/>
    </row>
    <row r="408" spans="4:5" ht="15.75" hidden="1" customHeight="1">
      <c r="D408" s="174"/>
      <c r="E408" s="174"/>
    </row>
    <row r="409" spans="4:5" ht="15.75" hidden="1" customHeight="1">
      <c r="D409" s="174"/>
      <c r="E409" s="174"/>
    </row>
    <row r="410" spans="4:5" ht="15.75" hidden="1" customHeight="1">
      <c r="D410" s="174"/>
      <c r="E410" s="174"/>
    </row>
    <row r="411" spans="4:5" ht="15.75" hidden="1" customHeight="1">
      <c r="D411" s="174"/>
      <c r="E411" s="174"/>
    </row>
    <row r="412" spans="4:5" ht="15.75" hidden="1" customHeight="1">
      <c r="D412" s="174"/>
      <c r="E412" s="174"/>
    </row>
    <row r="413" spans="4:5" ht="15.75" hidden="1" customHeight="1">
      <c r="D413" s="174"/>
      <c r="E413" s="174"/>
    </row>
    <row r="414" spans="4:5" ht="15.75" hidden="1" customHeight="1">
      <c r="D414" s="174"/>
      <c r="E414" s="174"/>
    </row>
    <row r="415" spans="4:5" ht="15.75" hidden="1" customHeight="1">
      <c r="D415" s="174"/>
      <c r="E415" s="174"/>
    </row>
    <row r="416" spans="4:5" ht="15.75" hidden="1" customHeight="1">
      <c r="D416" s="174"/>
      <c r="E416" s="174"/>
    </row>
    <row r="417" spans="4:5" ht="15.75" hidden="1" customHeight="1">
      <c r="D417" s="174"/>
      <c r="E417" s="174"/>
    </row>
    <row r="418" spans="4:5" ht="15.75" hidden="1" customHeight="1">
      <c r="D418" s="174"/>
      <c r="E418" s="174"/>
    </row>
    <row r="419" spans="4:5" ht="15.75" hidden="1" customHeight="1">
      <c r="D419" s="174"/>
      <c r="E419" s="174"/>
    </row>
    <row r="420" spans="4:5" ht="15.75" hidden="1" customHeight="1">
      <c r="D420" s="174"/>
      <c r="E420" s="174"/>
    </row>
    <row r="421" spans="4:5" ht="15.75" hidden="1" customHeight="1">
      <c r="D421" s="174"/>
      <c r="E421" s="174"/>
    </row>
    <row r="422" spans="4:5" ht="15.75" hidden="1" customHeight="1">
      <c r="D422" s="174"/>
      <c r="E422" s="174"/>
    </row>
    <row r="423" spans="4:5" ht="15.75" hidden="1" customHeight="1">
      <c r="D423" s="174"/>
      <c r="E423" s="174"/>
    </row>
    <row r="424" spans="4:5" ht="15.75" hidden="1" customHeight="1">
      <c r="D424" s="174"/>
      <c r="E424" s="174"/>
    </row>
    <row r="425" spans="4:5" ht="15.75" hidden="1" customHeight="1">
      <c r="D425" s="174"/>
      <c r="E425" s="174"/>
    </row>
    <row r="426" spans="4:5" ht="15.75" hidden="1" customHeight="1">
      <c r="D426" s="174"/>
      <c r="E426" s="174"/>
    </row>
    <row r="427" spans="4:5" ht="15.75" hidden="1" customHeight="1">
      <c r="D427" s="174"/>
      <c r="E427" s="174"/>
    </row>
    <row r="428" spans="4:5" ht="15.75" hidden="1" customHeight="1">
      <c r="D428" s="174"/>
      <c r="E428" s="174"/>
    </row>
    <row r="429" spans="4:5" ht="15.75" hidden="1" customHeight="1">
      <c r="D429" s="174"/>
      <c r="E429" s="174"/>
    </row>
    <row r="430" spans="4:5" ht="15.75" hidden="1" customHeight="1">
      <c r="D430" s="174"/>
      <c r="E430" s="174"/>
    </row>
    <row r="431" spans="4:5" ht="15.75" hidden="1" customHeight="1">
      <c r="D431" s="174"/>
      <c r="E431" s="174"/>
    </row>
    <row r="432" spans="4:5" ht="15.75" hidden="1" customHeight="1">
      <c r="D432" s="174"/>
      <c r="E432" s="174"/>
    </row>
    <row r="433" spans="4:5" ht="15.75" hidden="1" customHeight="1">
      <c r="D433" s="174"/>
      <c r="E433" s="174"/>
    </row>
    <row r="434" spans="4:5" ht="15.75" hidden="1" customHeight="1">
      <c r="D434" s="174"/>
      <c r="E434" s="174"/>
    </row>
    <row r="435" spans="4:5" ht="15.75" hidden="1" customHeight="1">
      <c r="D435" s="174"/>
      <c r="E435" s="174"/>
    </row>
    <row r="436" spans="4:5" ht="15.75" hidden="1" customHeight="1">
      <c r="D436" s="174"/>
      <c r="E436" s="174"/>
    </row>
    <row r="437" spans="4:5" ht="15.75" hidden="1" customHeight="1">
      <c r="D437" s="174"/>
      <c r="E437" s="174"/>
    </row>
    <row r="438" spans="4:5" ht="15.75" hidden="1" customHeight="1">
      <c r="D438" s="174"/>
      <c r="E438" s="174"/>
    </row>
    <row r="439" spans="4:5" ht="15.75" hidden="1" customHeight="1">
      <c r="D439" s="174"/>
      <c r="E439" s="174"/>
    </row>
    <row r="440" spans="4:5" ht="15.75" hidden="1" customHeight="1">
      <c r="D440" s="174"/>
      <c r="E440" s="174"/>
    </row>
    <row r="441" spans="4:5" ht="15.75" hidden="1" customHeight="1">
      <c r="D441" s="174"/>
      <c r="E441" s="174"/>
    </row>
    <row r="442" spans="4:5" ht="15.75" hidden="1" customHeight="1">
      <c r="D442" s="174"/>
      <c r="E442" s="174"/>
    </row>
    <row r="443" spans="4:5" ht="15.75" hidden="1" customHeight="1">
      <c r="D443" s="174"/>
      <c r="E443" s="174"/>
    </row>
    <row r="444" spans="4:5" ht="15.75" hidden="1" customHeight="1">
      <c r="D444" s="174"/>
      <c r="E444" s="174"/>
    </row>
    <row r="445" spans="4:5" ht="15.75" hidden="1" customHeight="1">
      <c r="D445" s="174"/>
      <c r="E445" s="174"/>
    </row>
    <row r="446" spans="4:5" ht="15.75" hidden="1" customHeight="1">
      <c r="D446" s="174"/>
      <c r="E446" s="174"/>
    </row>
    <row r="447" spans="4:5" ht="15.75" hidden="1" customHeight="1">
      <c r="D447" s="174"/>
      <c r="E447" s="174"/>
    </row>
    <row r="448" spans="4:5" ht="15.75" hidden="1" customHeight="1">
      <c r="D448" s="174"/>
      <c r="E448" s="174"/>
    </row>
    <row r="449" spans="4:5" ht="15.75" hidden="1" customHeight="1">
      <c r="D449" s="174"/>
      <c r="E449" s="174"/>
    </row>
    <row r="450" spans="4:5" ht="15.75" hidden="1" customHeight="1">
      <c r="D450" s="174"/>
      <c r="E450" s="174"/>
    </row>
    <row r="451" spans="4:5" ht="15.75" hidden="1" customHeight="1">
      <c r="D451" s="174"/>
      <c r="E451" s="174"/>
    </row>
    <row r="452" spans="4:5" ht="15.75" hidden="1" customHeight="1">
      <c r="D452" s="174"/>
      <c r="E452" s="174"/>
    </row>
    <row r="453" spans="4:5" ht="15.75" hidden="1" customHeight="1">
      <c r="D453" s="174"/>
      <c r="E453" s="174"/>
    </row>
    <row r="454" spans="4:5" ht="15.75" hidden="1" customHeight="1">
      <c r="D454" s="174"/>
      <c r="E454" s="174"/>
    </row>
    <row r="455" spans="4:5" ht="15.75" hidden="1" customHeight="1">
      <c r="D455" s="174"/>
      <c r="E455" s="174"/>
    </row>
    <row r="456" spans="4:5" ht="15.75" hidden="1" customHeight="1">
      <c r="D456" s="174"/>
      <c r="E456" s="174"/>
    </row>
    <row r="457" spans="4:5" ht="15.75" hidden="1" customHeight="1">
      <c r="D457" s="174"/>
      <c r="E457" s="174"/>
    </row>
    <row r="458" spans="4:5" ht="15.75" hidden="1" customHeight="1">
      <c r="D458" s="174"/>
      <c r="E458" s="174"/>
    </row>
    <row r="459" spans="4:5" ht="15.75" hidden="1" customHeight="1">
      <c r="D459" s="174"/>
      <c r="E459" s="174"/>
    </row>
    <row r="460" spans="4:5" ht="15.75" hidden="1" customHeight="1">
      <c r="D460" s="174"/>
      <c r="E460" s="174"/>
    </row>
    <row r="461" spans="4:5" ht="15.75" hidden="1" customHeight="1">
      <c r="D461" s="174"/>
      <c r="E461" s="174"/>
    </row>
    <row r="462" spans="4:5" ht="15.75" hidden="1" customHeight="1">
      <c r="D462" s="174"/>
      <c r="E462" s="174"/>
    </row>
    <row r="463" spans="4:5" ht="15.75" hidden="1" customHeight="1">
      <c r="D463" s="174"/>
      <c r="E463" s="174"/>
    </row>
    <row r="464" spans="4:5" ht="15.75" hidden="1" customHeight="1">
      <c r="D464" s="174"/>
      <c r="E464" s="174"/>
    </row>
    <row r="465" spans="4:5" ht="15.75" hidden="1" customHeight="1">
      <c r="D465" s="174"/>
      <c r="E465" s="174"/>
    </row>
    <row r="466" spans="4:5" ht="15.75" hidden="1" customHeight="1">
      <c r="D466" s="174"/>
      <c r="E466" s="174"/>
    </row>
    <row r="467" spans="4:5" ht="15.75" hidden="1" customHeight="1">
      <c r="D467" s="174"/>
      <c r="E467" s="174"/>
    </row>
    <row r="468" spans="4:5" ht="15.75" hidden="1" customHeight="1">
      <c r="D468" s="174"/>
      <c r="E468" s="174"/>
    </row>
    <row r="469" spans="4:5" ht="15.75" hidden="1" customHeight="1">
      <c r="D469" s="174"/>
      <c r="E469" s="174"/>
    </row>
    <row r="470" spans="4:5" ht="15.75" hidden="1" customHeight="1">
      <c r="D470" s="174"/>
      <c r="E470" s="174"/>
    </row>
    <row r="471" spans="4:5" ht="15.75" hidden="1" customHeight="1">
      <c r="D471" s="174"/>
      <c r="E471" s="174"/>
    </row>
    <row r="472" spans="4:5" ht="15.75" hidden="1" customHeight="1">
      <c r="D472" s="174"/>
      <c r="E472" s="174"/>
    </row>
    <row r="473" spans="4:5" ht="15.75" hidden="1" customHeight="1">
      <c r="D473" s="174"/>
      <c r="E473" s="174"/>
    </row>
    <row r="474" spans="4:5" ht="15.75" hidden="1" customHeight="1">
      <c r="D474" s="174"/>
      <c r="E474" s="174"/>
    </row>
    <row r="475" spans="4:5" ht="15.75" hidden="1" customHeight="1">
      <c r="D475" s="174"/>
      <c r="E475" s="174"/>
    </row>
    <row r="476" spans="4:5" ht="15.75" hidden="1" customHeight="1">
      <c r="D476" s="174"/>
      <c r="E476" s="174"/>
    </row>
    <row r="477" spans="4:5" ht="15.75" hidden="1" customHeight="1">
      <c r="D477" s="174"/>
      <c r="E477" s="174"/>
    </row>
    <row r="478" spans="4:5" ht="15.75" hidden="1" customHeight="1">
      <c r="D478" s="174"/>
      <c r="E478" s="174"/>
    </row>
    <row r="479" spans="4:5" ht="15.75" hidden="1" customHeight="1">
      <c r="D479" s="174"/>
      <c r="E479" s="174"/>
    </row>
    <row r="480" spans="4:5" ht="15.75" hidden="1" customHeight="1">
      <c r="D480" s="174"/>
      <c r="E480" s="174"/>
    </row>
    <row r="481" spans="4:5" ht="15.75" hidden="1" customHeight="1">
      <c r="D481" s="174"/>
      <c r="E481" s="174"/>
    </row>
    <row r="482" spans="4:5" ht="15.75" hidden="1" customHeight="1">
      <c r="D482" s="174"/>
      <c r="E482" s="174"/>
    </row>
    <row r="483" spans="4:5" ht="15.75" hidden="1" customHeight="1">
      <c r="D483" s="174"/>
      <c r="E483" s="174"/>
    </row>
    <row r="484" spans="4:5" ht="15.75" hidden="1" customHeight="1">
      <c r="D484" s="174"/>
      <c r="E484" s="174"/>
    </row>
    <row r="485" spans="4:5" ht="15.75" hidden="1" customHeight="1">
      <c r="D485" s="174"/>
      <c r="E485" s="174"/>
    </row>
    <row r="486" spans="4:5" ht="15.75" hidden="1" customHeight="1">
      <c r="D486" s="174"/>
      <c r="E486" s="174"/>
    </row>
    <row r="487" spans="4:5" ht="15.75" hidden="1" customHeight="1">
      <c r="D487" s="174"/>
      <c r="E487" s="174"/>
    </row>
    <row r="488" spans="4:5" ht="15.75" hidden="1" customHeight="1">
      <c r="D488" s="174"/>
      <c r="E488" s="174"/>
    </row>
    <row r="489" spans="4:5" ht="15.75" hidden="1" customHeight="1">
      <c r="D489" s="174"/>
      <c r="E489" s="174"/>
    </row>
    <row r="490" spans="4:5" ht="15.75" hidden="1" customHeight="1">
      <c r="D490" s="174"/>
      <c r="E490" s="174"/>
    </row>
    <row r="491" spans="4:5" ht="15.75" hidden="1" customHeight="1">
      <c r="D491" s="174"/>
      <c r="E491" s="174"/>
    </row>
    <row r="492" spans="4:5" ht="15.75" hidden="1" customHeight="1">
      <c r="D492" s="174"/>
      <c r="E492" s="174"/>
    </row>
    <row r="493" spans="4:5" ht="15.75" hidden="1" customHeight="1">
      <c r="D493" s="174"/>
      <c r="E493" s="174"/>
    </row>
    <row r="494" spans="4:5" ht="15.75" hidden="1" customHeight="1">
      <c r="D494" s="174"/>
      <c r="E494" s="174"/>
    </row>
    <row r="495" spans="4:5" ht="15.75" hidden="1" customHeight="1">
      <c r="D495" s="174"/>
      <c r="E495" s="174"/>
    </row>
    <row r="496" spans="4:5" ht="15.75" hidden="1" customHeight="1">
      <c r="D496" s="174"/>
      <c r="E496" s="174"/>
    </row>
    <row r="497" spans="4:5" ht="15.75" hidden="1" customHeight="1">
      <c r="D497" s="174"/>
      <c r="E497" s="174"/>
    </row>
    <row r="498" spans="4:5" ht="15.75" hidden="1" customHeight="1">
      <c r="D498" s="174"/>
      <c r="E498" s="174"/>
    </row>
    <row r="499" spans="4:5" ht="15.75" hidden="1" customHeight="1">
      <c r="D499" s="174"/>
      <c r="E499" s="174"/>
    </row>
    <row r="500" spans="4:5" ht="15.75" hidden="1" customHeight="1">
      <c r="D500" s="174"/>
      <c r="E500" s="174"/>
    </row>
    <row r="501" spans="4:5" ht="15.75" hidden="1" customHeight="1">
      <c r="D501" s="174"/>
      <c r="E501" s="174"/>
    </row>
    <row r="502" spans="4:5" ht="15.75" hidden="1" customHeight="1">
      <c r="D502" s="174"/>
      <c r="E502" s="174"/>
    </row>
    <row r="503" spans="4:5" ht="15.75" hidden="1" customHeight="1">
      <c r="D503" s="174"/>
      <c r="E503" s="174"/>
    </row>
    <row r="504" spans="4:5" ht="15.75" hidden="1" customHeight="1">
      <c r="D504" s="174"/>
      <c r="E504" s="174"/>
    </row>
    <row r="505" spans="4:5" ht="15.75" hidden="1" customHeight="1">
      <c r="D505" s="174"/>
      <c r="E505" s="174"/>
    </row>
    <row r="506" spans="4:5" ht="15.75" hidden="1" customHeight="1">
      <c r="D506" s="174"/>
      <c r="E506" s="174"/>
    </row>
    <row r="507" spans="4:5" ht="15.75" hidden="1" customHeight="1">
      <c r="D507" s="174"/>
      <c r="E507" s="174"/>
    </row>
    <row r="508" spans="4:5" ht="15.75" hidden="1" customHeight="1">
      <c r="D508" s="174"/>
      <c r="E508" s="174"/>
    </row>
    <row r="509" spans="4:5" ht="15.75" hidden="1" customHeight="1">
      <c r="D509" s="174"/>
      <c r="E509" s="174"/>
    </row>
    <row r="510" spans="4:5" ht="15.75" hidden="1" customHeight="1">
      <c r="D510" s="174"/>
      <c r="E510" s="174"/>
    </row>
    <row r="511" spans="4:5" ht="15.75" hidden="1" customHeight="1">
      <c r="D511" s="174"/>
      <c r="E511" s="174"/>
    </row>
    <row r="512" spans="4:5" ht="15.75" hidden="1" customHeight="1">
      <c r="D512" s="174"/>
      <c r="E512" s="174"/>
    </row>
    <row r="513" spans="4:5" ht="15.75" hidden="1" customHeight="1">
      <c r="D513" s="174"/>
      <c r="E513" s="174"/>
    </row>
    <row r="514" spans="4:5" ht="15.75" hidden="1" customHeight="1">
      <c r="D514" s="174"/>
      <c r="E514" s="174"/>
    </row>
    <row r="515" spans="4:5" ht="15.75" hidden="1" customHeight="1">
      <c r="D515" s="174"/>
      <c r="E515" s="174"/>
    </row>
    <row r="516" spans="4:5" ht="15.75" hidden="1" customHeight="1">
      <c r="D516" s="174"/>
      <c r="E516" s="174"/>
    </row>
    <row r="517" spans="4:5" ht="15.75" hidden="1" customHeight="1">
      <c r="D517" s="174"/>
      <c r="E517" s="174"/>
    </row>
    <row r="518" spans="4:5" ht="15.75" hidden="1" customHeight="1">
      <c r="D518" s="174"/>
      <c r="E518" s="174"/>
    </row>
    <row r="519" spans="4:5" ht="15.75" hidden="1" customHeight="1">
      <c r="D519" s="174"/>
      <c r="E519" s="174"/>
    </row>
    <row r="520" spans="4:5" ht="15.75" hidden="1" customHeight="1">
      <c r="D520" s="174"/>
      <c r="E520" s="174"/>
    </row>
    <row r="521" spans="4:5" ht="15.75" hidden="1" customHeight="1">
      <c r="D521" s="174"/>
      <c r="E521" s="174"/>
    </row>
    <row r="522" spans="4:5" ht="15.75" hidden="1" customHeight="1">
      <c r="D522" s="174"/>
      <c r="E522" s="174"/>
    </row>
    <row r="523" spans="4:5" ht="15.75" hidden="1" customHeight="1">
      <c r="D523" s="174"/>
      <c r="E523" s="174"/>
    </row>
    <row r="524" spans="4:5" ht="15.75" hidden="1" customHeight="1">
      <c r="D524" s="174"/>
      <c r="E524" s="174"/>
    </row>
    <row r="525" spans="4:5" ht="15.75" hidden="1" customHeight="1">
      <c r="D525" s="174"/>
      <c r="E525" s="174"/>
    </row>
    <row r="526" spans="4:5" ht="15.75" hidden="1" customHeight="1">
      <c r="D526" s="174"/>
      <c r="E526" s="174"/>
    </row>
    <row r="527" spans="4:5" ht="15.75" hidden="1" customHeight="1">
      <c r="D527" s="174"/>
      <c r="E527" s="174"/>
    </row>
    <row r="528" spans="4:5" ht="15.75" hidden="1" customHeight="1">
      <c r="D528" s="174"/>
      <c r="E528" s="174"/>
    </row>
    <row r="529" spans="4:5" ht="15.75" hidden="1" customHeight="1">
      <c r="D529" s="174"/>
      <c r="E529" s="174"/>
    </row>
    <row r="530" spans="4:5" ht="15.75" hidden="1" customHeight="1">
      <c r="D530" s="174"/>
      <c r="E530" s="174"/>
    </row>
    <row r="531" spans="4:5" ht="15.75" hidden="1" customHeight="1">
      <c r="D531" s="174"/>
      <c r="E531" s="174"/>
    </row>
    <row r="532" spans="4:5" ht="15.75" hidden="1" customHeight="1">
      <c r="D532" s="174"/>
      <c r="E532" s="174"/>
    </row>
    <row r="533" spans="4:5" ht="15.75" hidden="1" customHeight="1">
      <c r="D533" s="174"/>
      <c r="E533" s="174"/>
    </row>
    <row r="534" spans="4:5" ht="15.75" hidden="1" customHeight="1">
      <c r="D534" s="174"/>
      <c r="E534" s="174"/>
    </row>
    <row r="535" spans="4:5" ht="15.75" hidden="1" customHeight="1">
      <c r="D535" s="174"/>
      <c r="E535" s="174"/>
    </row>
    <row r="536" spans="4:5" ht="15.75" hidden="1" customHeight="1">
      <c r="D536" s="174"/>
      <c r="E536" s="174"/>
    </row>
    <row r="537" spans="4:5" ht="15.75" hidden="1" customHeight="1">
      <c r="D537" s="174"/>
      <c r="E537" s="174"/>
    </row>
    <row r="538" spans="4:5" ht="15.75" hidden="1" customHeight="1">
      <c r="D538" s="174"/>
      <c r="E538" s="174"/>
    </row>
    <row r="539" spans="4:5" ht="15.75" hidden="1" customHeight="1">
      <c r="D539" s="174"/>
      <c r="E539" s="174"/>
    </row>
    <row r="540" spans="4:5" ht="15.75" hidden="1" customHeight="1">
      <c r="D540" s="174"/>
      <c r="E540" s="174"/>
    </row>
    <row r="541" spans="4:5" ht="15.75" hidden="1" customHeight="1">
      <c r="D541" s="174"/>
      <c r="E541" s="174"/>
    </row>
    <row r="542" spans="4:5" ht="15.75" hidden="1" customHeight="1">
      <c r="D542" s="174"/>
      <c r="E542" s="174"/>
    </row>
    <row r="543" spans="4:5" ht="15.75" hidden="1" customHeight="1">
      <c r="D543" s="174"/>
      <c r="E543" s="174"/>
    </row>
    <row r="544" spans="4:5" ht="15.75" hidden="1" customHeight="1">
      <c r="D544" s="174"/>
      <c r="E544" s="174"/>
    </row>
    <row r="545" spans="4:5" ht="15.75" hidden="1" customHeight="1">
      <c r="D545" s="174"/>
      <c r="E545" s="174"/>
    </row>
    <row r="546" spans="4:5" ht="15.75" hidden="1" customHeight="1">
      <c r="D546" s="174"/>
      <c r="E546" s="174"/>
    </row>
    <row r="547" spans="4:5" ht="15.75" hidden="1" customHeight="1">
      <c r="D547" s="174"/>
      <c r="E547" s="174"/>
    </row>
    <row r="548" spans="4:5" ht="15.75" hidden="1" customHeight="1">
      <c r="D548" s="174"/>
      <c r="E548" s="174"/>
    </row>
    <row r="549" spans="4:5" ht="15.75" hidden="1" customHeight="1">
      <c r="D549" s="174"/>
      <c r="E549" s="174"/>
    </row>
    <row r="550" spans="4:5" ht="15.75" hidden="1" customHeight="1">
      <c r="D550" s="174"/>
      <c r="E550" s="174"/>
    </row>
    <row r="551" spans="4:5" ht="15.75" hidden="1" customHeight="1">
      <c r="D551" s="174"/>
      <c r="E551" s="174"/>
    </row>
    <row r="552" spans="4:5" ht="15.75" hidden="1" customHeight="1">
      <c r="D552" s="174"/>
      <c r="E552" s="174"/>
    </row>
    <row r="553" spans="4:5" ht="15.75" hidden="1" customHeight="1">
      <c r="D553" s="174"/>
      <c r="E553" s="174"/>
    </row>
    <row r="554" spans="4:5" ht="15.75" hidden="1" customHeight="1">
      <c r="D554" s="174"/>
      <c r="E554" s="174"/>
    </row>
    <row r="555" spans="4:5" ht="15.75" hidden="1" customHeight="1">
      <c r="D555" s="174"/>
      <c r="E555" s="174"/>
    </row>
    <row r="556" spans="4:5" ht="15.75" hidden="1" customHeight="1">
      <c r="D556" s="174"/>
      <c r="E556" s="174"/>
    </row>
    <row r="557" spans="4:5" ht="15.75" hidden="1" customHeight="1">
      <c r="D557" s="174"/>
      <c r="E557" s="174"/>
    </row>
    <row r="558" spans="4:5" ht="15.75" hidden="1" customHeight="1">
      <c r="D558" s="174"/>
      <c r="E558" s="174"/>
    </row>
    <row r="559" spans="4:5" ht="15.75" hidden="1" customHeight="1">
      <c r="D559" s="174"/>
      <c r="E559" s="174"/>
    </row>
    <row r="560" spans="4:5" ht="15.75" hidden="1" customHeight="1">
      <c r="D560" s="174"/>
      <c r="E560" s="174"/>
    </row>
    <row r="561" spans="4:5" ht="15.75" hidden="1" customHeight="1">
      <c r="D561" s="174"/>
      <c r="E561" s="174"/>
    </row>
    <row r="562" spans="4:5" ht="15.75" hidden="1" customHeight="1">
      <c r="D562" s="174"/>
      <c r="E562" s="174"/>
    </row>
    <row r="563" spans="4:5" ht="15.75" hidden="1" customHeight="1">
      <c r="D563" s="174"/>
      <c r="E563" s="174"/>
    </row>
    <row r="564" spans="4:5" ht="15.75" hidden="1" customHeight="1">
      <c r="D564" s="174"/>
      <c r="E564" s="174"/>
    </row>
    <row r="565" spans="4:5" ht="15.75" hidden="1" customHeight="1">
      <c r="D565" s="174"/>
      <c r="E565" s="174"/>
    </row>
    <row r="566" spans="4:5" ht="15.75" hidden="1" customHeight="1">
      <c r="D566" s="174"/>
      <c r="E566" s="174"/>
    </row>
    <row r="567" spans="4:5" ht="15.75" hidden="1" customHeight="1">
      <c r="D567" s="174"/>
      <c r="E567" s="174"/>
    </row>
    <row r="568" spans="4:5" ht="15.75" hidden="1" customHeight="1">
      <c r="D568" s="174"/>
      <c r="E568" s="174"/>
    </row>
    <row r="569" spans="4:5" ht="15.75" hidden="1" customHeight="1">
      <c r="D569" s="174"/>
      <c r="E569" s="174"/>
    </row>
    <row r="570" spans="4:5" ht="15.75" hidden="1" customHeight="1">
      <c r="D570" s="174"/>
      <c r="E570" s="174"/>
    </row>
    <row r="571" spans="4:5" ht="15.75" hidden="1" customHeight="1">
      <c r="D571" s="174"/>
      <c r="E571" s="174"/>
    </row>
    <row r="572" spans="4:5" ht="15.75" hidden="1" customHeight="1">
      <c r="D572" s="174"/>
      <c r="E572" s="174"/>
    </row>
    <row r="573" spans="4:5" ht="15.75" hidden="1" customHeight="1">
      <c r="D573" s="174"/>
      <c r="E573" s="174"/>
    </row>
    <row r="574" spans="4:5" ht="15.75" hidden="1" customHeight="1">
      <c r="D574" s="174"/>
      <c r="E574" s="174"/>
    </row>
    <row r="575" spans="4:5" ht="15.75" hidden="1" customHeight="1">
      <c r="D575" s="174"/>
      <c r="E575" s="174"/>
    </row>
    <row r="576" spans="4:5" ht="15.75" hidden="1" customHeight="1">
      <c r="D576" s="174"/>
      <c r="E576" s="174"/>
    </row>
    <row r="577" spans="4:5" ht="15.75" hidden="1" customHeight="1">
      <c r="D577" s="174"/>
      <c r="E577" s="174"/>
    </row>
    <row r="578" spans="4:5" ht="15.75" hidden="1" customHeight="1">
      <c r="D578" s="174"/>
      <c r="E578" s="174"/>
    </row>
    <row r="579" spans="4:5" ht="15.75" hidden="1" customHeight="1">
      <c r="D579" s="174"/>
      <c r="E579" s="174"/>
    </row>
    <row r="580" spans="4:5" ht="15.75" hidden="1" customHeight="1">
      <c r="D580" s="174"/>
      <c r="E580" s="174"/>
    </row>
    <row r="581" spans="4:5" ht="15.75" hidden="1" customHeight="1">
      <c r="D581" s="174"/>
      <c r="E581" s="174"/>
    </row>
    <row r="582" spans="4:5" ht="15.75" hidden="1" customHeight="1">
      <c r="D582" s="174"/>
      <c r="E582" s="174"/>
    </row>
    <row r="583" spans="4:5" ht="15.75" hidden="1" customHeight="1">
      <c r="D583" s="174"/>
      <c r="E583" s="174"/>
    </row>
    <row r="584" spans="4:5" ht="15.75" hidden="1" customHeight="1">
      <c r="D584" s="174"/>
      <c r="E584" s="174"/>
    </row>
    <row r="585" spans="4:5" ht="15.75" hidden="1" customHeight="1">
      <c r="D585" s="174"/>
      <c r="E585" s="174"/>
    </row>
    <row r="586" spans="4:5" ht="15.75" hidden="1" customHeight="1">
      <c r="D586" s="174"/>
      <c r="E586" s="174"/>
    </row>
    <row r="587" spans="4:5" ht="15.75" hidden="1" customHeight="1">
      <c r="D587" s="174"/>
      <c r="E587" s="174"/>
    </row>
    <row r="588" spans="4:5" ht="15.75" hidden="1" customHeight="1">
      <c r="D588" s="174"/>
      <c r="E588" s="174"/>
    </row>
    <row r="589" spans="4:5" ht="15.75" hidden="1" customHeight="1">
      <c r="D589" s="174"/>
      <c r="E589" s="174"/>
    </row>
    <row r="590" spans="4:5" ht="15.75" hidden="1" customHeight="1">
      <c r="D590" s="174"/>
      <c r="E590" s="174"/>
    </row>
    <row r="591" spans="4:5" ht="15.75" hidden="1" customHeight="1">
      <c r="D591" s="174"/>
      <c r="E591" s="174"/>
    </row>
    <row r="592" spans="4:5" ht="15.75" hidden="1" customHeight="1">
      <c r="D592" s="174"/>
      <c r="E592" s="174"/>
    </row>
    <row r="593" spans="4:5" ht="15.75" hidden="1" customHeight="1">
      <c r="D593" s="174"/>
      <c r="E593" s="174"/>
    </row>
    <row r="594" spans="4:5" ht="15.75" hidden="1" customHeight="1">
      <c r="D594" s="174"/>
      <c r="E594" s="174"/>
    </row>
    <row r="595" spans="4:5" ht="15.75" hidden="1" customHeight="1">
      <c r="D595" s="174"/>
      <c r="E595" s="174"/>
    </row>
    <row r="596" spans="4:5" ht="15.75" hidden="1" customHeight="1">
      <c r="D596" s="174"/>
      <c r="E596" s="174"/>
    </row>
    <row r="597" spans="4:5" ht="15.75" hidden="1" customHeight="1">
      <c r="D597" s="174"/>
      <c r="E597" s="174"/>
    </row>
    <row r="598" spans="4:5" ht="15.75" hidden="1" customHeight="1">
      <c r="D598" s="174"/>
      <c r="E598" s="174"/>
    </row>
    <row r="599" spans="4:5" ht="15.75" hidden="1" customHeight="1">
      <c r="D599" s="174"/>
      <c r="E599" s="174"/>
    </row>
    <row r="600" spans="4:5" ht="15.75" hidden="1" customHeight="1">
      <c r="D600" s="174"/>
      <c r="E600" s="174"/>
    </row>
    <row r="601" spans="4:5" ht="15.75" hidden="1" customHeight="1">
      <c r="D601" s="174"/>
      <c r="E601" s="174"/>
    </row>
    <row r="602" spans="4:5" ht="15.75" hidden="1" customHeight="1">
      <c r="D602" s="174"/>
      <c r="E602" s="174"/>
    </row>
    <row r="603" spans="4:5" ht="15.75" hidden="1" customHeight="1">
      <c r="D603" s="174"/>
      <c r="E603" s="174"/>
    </row>
    <row r="604" spans="4:5" ht="15.75" hidden="1" customHeight="1">
      <c r="D604" s="174"/>
      <c r="E604" s="174"/>
    </row>
    <row r="605" spans="4:5" ht="15.75" hidden="1" customHeight="1">
      <c r="D605" s="174"/>
      <c r="E605" s="174"/>
    </row>
    <row r="606" spans="4:5" ht="15.75" hidden="1" customHeight="1">
      <c r="D606" s="174"/>
      <c r="E606" s="174"/>
    </row>
    <row r="607" spans="4:5" ht="15.75" hidden="1" customHeight="1">
      <c r="D607" s="174"/>
      <c r="E607" s="174"/>
    </row>
    <row r="608" spans="4:5" ht="15.75" hidden="1" customHeight="1">
      <c r="D608" s="174"/>
      <c r="E608" s="174"/>
    </row>
    <row r="609" spans="4:5" ht="15.75" hidden="1" customHeight="1">
      <c r="D609" s="174"/>
      <c r="E609" s="174"/>
    </row>
    <row r="610" spans="4:5" ht="15.75" hidden="1" customHeight="1">
      <c r="D610" s="174"/>
      <c r="E610" s="174"/>
    </row>
    <row r="611" spans="4:5" ht="15.75" hidden="1" customHeight="1">
      <c r="D611" s="174"/>
      <c r="E611" s="174"/>
    </row>
    <row r="612" spans="4:5" ht="15.75" hidden="1" customHeight="1">
      <c r="D612" s="174"/>
      <c r="E612" s="174"/>
    </row>
    <row r="613" spans="4:5" ht="15.75" hidden="1" customHeight="1">
      <c r="D613" s="174"/>
      <c r="E613" s="174"/>
    </row>
    <row r="614" spans="4:5" ht="15.75" hidden="1" customHeight="1">
      <c r="D614" s="174"/>
      <c r="E614" s="174"/>
    </row>
    <row r="615" spans="4:5" ht="15.75" hidden="1" customHeight="1">
      <c r="D615" s="174"/>
      <c r="E615" s="174"/>
    </row>
    <row r="616" spans="4:5" ht="15.75" hidden="1" customHeight="1">
      <c r="D616" s="174"/>
      <c r="E616" s="174"/>
    </row>
    <row r="617" spans="4:5" ht="15.75" hidden="1" customHeight="1">
      <c r="D617" s="174"/>
      <c r="E617" s="174"/>
    </row>
    <row r="618" spans="4:5" ht="15.75" hidden="1" customHeight="1">
      <c r="D618" s="174"/>
      <c r="E618" s="174"/>
    </row>
    <row r="619" spans="4:5" ht="15.75" hidden="1" customHeight="1">
      <c r="D619" s="174"/>
      <c r="E619" s="174"/>
    </row>
    <row r="620" spans="4:5" ht="15.75" hidden="1" customHeight="1">
      <c r="D620" s="174"/>
      <c r="E620" s="174"/>
    </row>
    <row r="621" spans="4:5" ht="15.75" hidden="1" customHeight="1">
      <c r="D621" s="174"/>
      <c r="E621" s="174"/>
    </row>
    <row r="622" spans="4:5" ht="15.75" hidden="1" customHeight="1">
      <c r="D622" s="174"/>
      <c r="E622" s="174"/>
    </row>
    <row r="623" spans="4:5" ht="15.75" hidden="1" customHeight="1">
      <c r="D623" s="174"/>
      <c r="E623" s="174"/>
    </row>
    <row r="624" spans="4:5" ht="15.75" hidden="1" customHeight="1">
      <c r="D624" s="174"/>
      <c r="E624" s="174"/>
    </row>
    <row r="625" spans="4:5" ht="15.75" hidden="1" customHeight="1">
      <c r="D625" s="174"/>
      <c r="E625" s="174"/>
    </row>
    <row r="626" spans="4:5" ht="15.75" hidden="1" customHeight="1">
      <c r="D626" s="174"/>
      <c r="E626" s="174"/>
    </row>
    <row r="627" spans="4:5" ht="15.75" hidden="1" customHeight="1">
      <c r="D627" s="174"/>
      <c r="E627" s="174"/>
    </row>
    <row r="628" spans="4:5" ht="15.75" hidden="1" customHeight="1">
      <c r="D628" s="174"/>
      <c r="E628" s="174"/>
    </row>
    <row r="629" spans="4:5" ht="15.75" hidden="1" customHeight="1">
      <c r="D629" s="174"/>
      <c r="E629" s="174"/>
    </row>
    <row r="630" spans="4:5" ht="15.75" hidden="1" customHeight="1">
      <c r="D630" s="174"/>
      <c r="E630" s="174"/>
    </row>
    <row r="631" spans="4:5" ht="15.75" hidden="1" customHeight="1">
      <c r="D631" s="174"/>
      <c r="E631" s="174"/>
    </row>
    <row r="632" spans="4:5" ht="15.75" hidden="1" customHeight="1">
      <c r="D632" s="174"/>
      <c r="E632" s="174"/>
    </row>
    <row r="633" spans="4:5" ht="15.75" hidden="1" customHeight="1">
      <c r="D633" s="174"/>
      <c r="E633" s="174"/>
    </row>
    <row r="634" spans="4:5" ht="15.75" hidden="1" customHeight="1">
      <c r="D634" s="174"/>
      <c r="E634" s="174"/>
    </row>
    <row r="635" spans="4:5" ht="15.75" hidden="1" customHeight="1">
      <c r="D635" s="174"/>
      <c r="E635" s="174"/>
    </row>
    <row r="636" spans="4:5" ht="15.75" hidden="1" customHeight="1">
      <c r="D636" s="174"/>
      <c r="E636" s="174"/>
    </row>
    <row r="637" spans="4:5" ht="15.75" hidden="1" customHeight="1">
      <c r="D637" s="174"/>
      <c r="E637" s="174"/>
    </row>
    <row r="638" spans="4:5" ht="15.75" hidden="1" customHeight="1">
      <c r="D638" s="174"/>
      <c r="E638" s="174"/>
    </row>
    <row r="639" spans="4:5" ht="15.75" hidden="1" customHeight="1">
      <c r="D639" s="174"/>
      <c r="E639" s="174"/>
    </row>
    <row r="640" spans="4:5" ht="15.75" hidden="1" customHeight="1">
      <c r="D640" s="174"/>
      <c r="E640" s="174"/>
    </row>
    <row r="641" spans="4:5" ht="15.75" hidden="1" customHeight="1">
      <c r="D641" s="174"/>
      <c r="E641" s="174"/>
    </row>
    <row r="642" spans="4:5" ht="15.75" hidden="1" customHeight="1">
      <c r="D642" s="174"/>
      <c r="E642" s="174"/>
    </row>
    <row r="643" spans="4:5" ht="15.75" hidden="1" customHeight="1">
      <c r="D643" s="174"/>
      <c r="E643" s="174"/>
    </row>
    <row r="644" spans="4:5" ht="15.75" hidden="1" customHeight="1">
      <c r="D644" s="174"/>
      <c r="E644" s="174"/>
    </row>
    <row r="645" spans="4:5" ht="15.75" hidden="1" customHeight="1">
      <c r="D645" s="174"/>
      <c r="E645" s="174"/>
    </row>
    <row r="646" spans="4:5" ht="15.75" hidden="1" customHeight="1">
      <c r="D646" s="174"/>
      <c r="E646" s="174"/>
    </row>
    <row r="647" spans="4:5" ht="15.75" hidden="1" customHeight="1">
      <c r="D647" s="174"/>
      <c r="E647" s="174"/>
    </row>
    <row r="648" spans="4:5" ht="15.75" hidden="1" customHeight="1">
      <c r="D648" s="174"/>
      <c r="E648" s="174"/>
    </row>
    <row r="649" spans="4:5" ht="15.75" hidden="1" customHeight="1">
      <c r="D649" s="174"/>
      <c r="E649" s="174"/>
    </row>
    <row r="650" spans="4:5" ht="15.75" hidden="1" customHeight="1">
      <c r="D650" s="174"/>
      <c r="E650" s="174"/>
    </row>
    <row r="651" spans="4:5" ht="15.75" hidden="1" customHeight="1">
      <c r="D651" s="174"/>
      <c r="E651" s="174"/>
    </row>
    <row r="652" spans="4:5" ht="15.75" hidden="1" customHeight="1">
      <c r="D652" s="174"/>
      <c r="E652" s="174"/>
    </row>
    <row r="653" spans="4:5" ht="15.75" hidden="1" customHeight="1">
      <c r="D653" s="174"/>
      <c r="E653" s="174"/>
    </row>
    <row r="654" spans="4:5" ht="15.75" hidden="1" customHeight="1">
      <c r="D654" s="174"/>
      <c r="E654" s="174"/>
    </row>
    <row r="655" spans="4:5" ht="15.75" hidden="1" customHeight="1">
      <c r="D655" s="174"/>
      <c r="E655" s="174"/>
    </row>
    <row r="656" spans="4:5" ht="15.75" hidden="1" customHeight="1">
      <c r="D656" s="174"/>
      <c r="E656" s="174"/>
    </row>
    <row r="657" spans="4:5" ht="15.75" hidden="1" customHeight="1">
      <c r="D657" s="174"/>
      <c r="E657" s="174"/>
    </row>
    <row r="658" spans="4:5" ht="15.75" hidden="1" customHeight="1">
      <c r="D658" s="174"/>
      <c r="E658" s="174"/>
    </row>
    <row r="659" spans="4:5" ht="15.75" hidden="1" customHeight="1">
      <c r="D659" s="174"/>
      <c r="E659" s="174"/>
    </row>
    <row r="660" spans="4:5" ht="15.75" hidden="1" customHeight="1">
      <c r="D660" s="174"/>
      <c r="E660" s="174"/>
    </row>
    <row r="661" spans="4:5" ht="15.75" hidden="1" customHeight="1">
      <c r="D661" s="174"/>
      <c r="E661" s="174"/>
    </row>
    <row r="662" spans="4:5" ht="15.75" hidden="1" customHeight="1">
      <c r="D662" s="174"/>
      <c r="E662" s="174"/>
    </row>
    <row r="663" spans="4:5" ht="15.75" hidden="1" customHeight="1">
      <c r="D663" s="174"/>
      <c r="E663" s="174"/>
    </row>
    <row r="664" spans="4:5" ht="15.75" hidden="1" customHeight="1">
      <c r="D664" s="174"/>
      <c r="E664" s="174"/>
    </row>
    <row r="665" spans="4:5" ht="15.75" hidden="1" customHeight="1">
      <c r="D665" s="174"/>
      <c r="E665" s="174"/>
    </row>
    <row r="666" spans="4:5" ht="15.75" hidden="1" customHeight="1">
      <c r="D666" s="174"/>
      <c r="E666" s="174"/>
    </row>
    <row r="667" spans="4:5" ht="15.75" hidden="1" customHeight="1">
      <c r="D667" s="174"/>
      <c r="E667" s="174"/>
    </row>
    <row r="668" spans="4:5" ht="15.75" hidden="1" customHeight="1">
      <c r="D668" s="174"/>
      <c r="E668" s="174"/>
    </row>
    <row r="669" spans="4:5" ht="15.75" hidden="1" customHeight="1">
      <c r="D669" s="174"/>
      <c r="E669" s="174"/>
    </row>
    <row r="670" spans="4:5" ht="15.75" hidden="1" customHeight="1">
      <c r="D670" s="174"/>
      <c r="E670" s="174"/>
    </row>
    <row r="671" spans="4:5" ht="15.75" hidden="1" customHeight="1">
      <c r="D671" s="174"/>
      <c r="E671" s="174"/>
    </row>
    <row r="672" spans="4:5" ht="15.75" hidden="1" customHeight="1">
      <c r="D672" s="174"/>
      <c r="E672" s="174"/>
    </row>
    <row r="673" spans="4:5" ht="15.75" hidden="1" customHeight="1">
      <c r="D673" s="174"/>
      <c r="E673" s="174"/>
    </row>
    <row r="674" spans="4:5" ht="15.75" hidden="1" customHeight="1">
      <c r="D674" s="174"/>
      <c r="E674" s="174"/>
    </row>
    <row r="675" spans="4:5" ht="15.75" hidden="1" customHeight="1">
      <c r="D675" s="174"/>
      <c r="E675" s="174"/>
    </row>
    <row r="676" spans="4:5" ht="15.75" hidden="1" customHeight="1">
      <c r="D676" s="174"/>
      <c r="E676" s="174"/>
    </row>
    <row r="677" spans="4:5" ht="15.75" hidden="1" customHeight="1">
      <c r="D677" s="174"/>
      <c r="E677" s="174"/>
    </row>
    <row r="678" spans="4:5" ht="15.75" hidden="1" customHeight="1">
      <c r="D678" s="174"/>
      <c r="E678" s="174"/>
    </row>
    <row r="679" spans="4:5" ht="15.75" hidden="1" customHeight="1">
      <c r="D679" s="174"/>
      <c r="E679" s="174"/>
    </row>
    <row r="680" spans="4:5" ht="15.75" hidden="1" customHeight="1">
      <c r="D680" s="174"/>
      <c r="E680" s="174"/>
    </row>
    <row r="681" spans="4:5" ht="15.75" hidden="1" customHeight="1">
      <c r="D681" s="174"/>
      <c r="E681" s="174"/>
    </row>
    <row r="682" spans="4:5" ht="15.75" hidden="1" customHeight="1">
      <c r="D682" s="174"/>
      <c r="E682" s="174"/>
    </row>
    <row r="683" spans="4:5" ht="15.75" hidden="1" customHeight="1">
      <c r="D683" s="174"/>
      <c r="E683" s="174"/>
    </row>
    <row r="684" spans="4:5" ht="15.75" hidden="1" customHeight="1">
      <c r="D684" s="174"/>
      <c r="E684" s="174"/>
    </row>
    <row r="685" spans="4:5" ht="15.75" hidden="1" customHeight="1">
      <c r="D685" s="174"/>
      <c r="E685" s="174"/>
    </row>
    <row r="686" spans="4:5" ht="15.75" hidden="1" customHeight="1">
      <c r="D686" s="174"/>
      <c r="E686" s="174"/>
    </row>
    <row r="687" spans="4:5" ht="15.75" hidden="1" customHeight="1">
      <c r="D687" s="174"/>
      <c r="E687" s="174"/>
    </row>
    <row r="688" spans="4:5" ht="15.75" hidden="1" customHeight="1">
      <c r="D688" s="174"/>
      <c r="E688" s="174"/>
    </row>
    <row r="689" spans="4:5" ht="15.75" hidden="1" customHeight="1">
      <c r="D689" s="174"/>
      <c r="E689" s="174"/>
    </row>
    <row r="690" spans="4:5" ht="15.75" hidden="1" customHeight="1">
      <c r="D690" s="174"/>
      <c r="E690" s="174"/>
    </row>
    <row r="691" spans="4:5" ht="15.75" hidden="1" customHeight="1">
      <c r="D691" s="174"/>
      <c r="E691" s="174"/>
    </row>
    <row r="692" spans="4:5" ht="15.75" hidden="1" customHeight="1">
      <c r="D692" s="174"/>
      <c r="E692" s="174"/>
    </row>
    <row r="693" spans="4:5" ht="15.75" hidden="1" customHeight="1">
      <c r="D693" s="174"/>
      <c r="E693" s="174"/>
    </row>
    <row r="694" spans="4:5" ht="15.75" hidden="1" customHeight="1">
      <c r="D694" s="174"/>
      <c r="E694" s="174"/>
    </row>
    <row r="695" spans="4:5" ht="15.75" hidden="1" customHeight="1">
      <c r="D695" s="174"/>
      <c r="E695" s="174"/>
    </row>
    <row r="696" spans="4:5" ht="15.75" hidden="1" customHeight="1">
      <c r="D696" s="174"/>
      <c r="E696" s="174"/>
    </row>
    <row r="697" spans="4:5" ht="15.75" hidden="1" customHeight="1">
      <c r="D697" s="174"/>
      <c r="E697" s="174"/>
    </row>
    <row r="698" spans="4:5" ht="15.75" hidden="1" customHeight="1">
      <c r="D698" s="174"/>
      <c r="E698" s="174"/>
    </row>
    <row r="699" spans="4:5" ht="15.75" hidden="1" customHeight="1">
      <c r="D699" s="174"/>
      <c r="E699" s="174"/>
    </row>
    <row r="700" spans="4:5" ht="15.75" hidden="1" customHeight="1">
      <c r="D700" s="174"/>
      <c r="E700" s="174"/>
    </row>
    <row r="701" spans="4:5" ht="15.75" hidden="1" customHeight="1">
      <c r="D701" s="174"/>
      <c r="E701" s="174"/>
    </row>
    <row r="702" spans="4:5" ht="15.75" hidden="1" customHeight="1">
      <c r="D702" s="174"/>
      <c r="E702" s="174"/>
    </row>
    <row r="703" spans="4:5" ht="15.75" hidden="1" customHeight="1">
      <c r="D703" s="174"/>
      <c r="E703" s="174"/>
    </row>
    <row r="704" spans="4:5" ht="15.75" hidden="1" customHeight="1">
      <c r="D704" s="174"/>
      <c r="E704" s="174"/>
    </row>
    <row r="705" spans="4:5" ht="15.75" hidden="1" customHeight="1">
      <c r="D705" s="174"/>
      <c r="E705" s="174"/>
    </row>
    <row r="706" spans="4:5" ht="15.75" hidden="1" customHeight="1">
      <c r="D706" s="174"/>
      <c r="E706" s="174"/>
    </row>
    <row r="707" spans="4:5" ht="15.75" hidden="1" customHeight="1">
      <c r="D707" s="174"/>
      <c r="E707" s="174"/>
    </row>
    <row r="708" spans="4:5" ht="15.75" hidden="1" customHeight="1">
      <c r="D708" s="174"/>
      <c r="E708" s="174"/>
    </row>
    <row r="709" spans="4:5" ht="15.75" hidden="1" customHeight="1">
      <c r="D709" s="174"/>
      <c r="E709" s="174"/>
    </row>
    <row r="710" spans="4:5" ht="15.75" hidden="1" customHeight="1">
      <c r="D710" s="174"/>
      <c r="E710" s="174"/>
    </row>
    <row r="711" spans="4:5" ht="15.75" hidden="1" customHeight="1">
      <c r="D711" s="174"/>
      <c r="E711" s="174"/>
    </row>
    <row r="712" spans="4:5" ht="15.75" hidden="1" customHeight="1">
      <c r="D712" s="174"/>
      <c r="E712" s="174"/>
    </row>
    <row r="713" spans="4:5" ht="15.75" hidden="1" customHeight="1">
      <c r="D713" s="174"/>
      <c r="E713" s="174"/>
    </row>
    <row r="714" spans="4:5" ht="15.75" hidden="1" customHeight="1">
      <c r="D714" s="174"/>
      <c r="E714" s="174"/>
    </row>
    <row r="715" spans="4:5" ht="15.75" hidden="1" customHeight="1">
      <c r="D715" s="174"/>
      <c r="E715" s="174"/>
    </row>
    <row r="716" spans="4:5" ht="15.75" hidden="1" customHeight="1">
      <c r="D716" s="174"/>
      <c r="E716" s="174"/>
    </row>
    <row r="717" spans="4:5" ht="15.75" hidden="1" customHeight="1">
      <c r="D717" s="174"/>
      <c r="E717" s="174"/>
    </row>
    <row r="718" spans="4:5" ht="15.75" hidden="1" customHeight="1">
      <c r="D718" s="174"/>
      <c r="E718" s="174"/>
    </row>
    <row r="719" spans="4:5" ht="15.75" hidden="1" customHeight="1">
      <c r="D719" s="174"/>
      <c r="E719" s="174"/>
    </row>
    <row r="720" spans="4:5" ht="15.75" hidden="1" customHeight="1">
      <c r="D720" s="174"/>
      <c r="E720" s="174"/>
    </row>
    <row r="721" spans="4:5" ht="15.75" hidden="1" customHeight="1">
      <c r="D721" s="174"/>
      <c r="E721" s="174"/>
    </row>
    <row r="722" spans="4:5" ht="15.75" hidden="1" customHeight="1">
      <c r="D722" s="174"/>
      <c r="E722" s="174"/>
    </row>
    <row r="723" spans="4:5" ht="15.75" hidden="1" customHeight="1">
      <c r="D723" s="174"/>
      <c r="E723" s="174"/>
    </row>
    <row r="724" spans="4:5" ht="15.75" hidden="1" customHeight="1">
      <c r="D724" s="174"/>
      <c r="E724" s="174"/>
    </row>
    <row r="725" spans="4:5" ht="15.75" hidden="1" customHeight="1">
      <c r="D725" s="174"/>
      <c r="E725" s="174"/>
    </row>
    <row r="726" spans="4:5" ht="15.75" hidden="1" customHeight="1">
      <c r="D726" s="174"/>
      <c r="E726" s="174"/>
    </row>
    <row r="727" spans="4:5" ht="15.75" hidden="1" customHeight="1">
      <c r="D727" s="174"/>
      <c r="E727" s="174"/>
    </row>
    <row r="728" spans="4:5" ht="15.75" hidden="1" customHeight="1">
      <c r="D728" s="174"/>
      <c r="E728" s="174"/>
    </row>
    <row r="729" spans="4:5" ht="15.75" hidden="1" customHeight="1">
      <c r="D729" s="174"/>
      <c r="E729" s="174"/>
    </row>
    <row r="730" spans="4:5" ht="15.75" hidden="1" customHeight="1">
      <c r="D730" s="174"/>
      <c r="E730" s="174"/>
    </row>
    <row r="731" spans="4:5" ht="15.75" hidden="1" customHeight="1">
      <c r="D731" s="174"/>
      <c r="E731" s="174"/>
    </row>
    <row r="732" spans="4:5" ht="15.75" hidden="1" customHeight="1">
      <c r="D732" s="174"/>
      <c r="E732" s="174"/>
    </row>
    <row r="733" spans="4:5" ht="15.75" hidden="1" customHeight="1">
      <c r="D733" s="174"/>
      <c r="E733" s="174"/>
    </row>
    <row r="734" spans="4:5" ht="15.75" hidden="1" customHeight="1">
      <c r="D734" s="174"/>
      <c r="E734" s="174"/>
    </row>
    <row r="735" spans="4:5" ht="15.75" hidden="1" customHeight="1">
      <c r="D735" s="174"/>
      <c r="E735" s="174"/>
    </row>
    <row r="736" spans="4:5" ht="15.75" hidden="1" customHeight="1">
      <c r="D736" s="174"/>
      <c r="E736" s="174"/>
    </row>
    <row r="737" spans="4:5" ht="15.75" hidden="1" customHeight="1">
      <c r="D737" s="174"/>
      <c r="E737" s="174"/>
    </row>
    <row r="738" spans="4:5" ht="15.75" hidden="1" customHeight="1">
      <c r="D738" s="174"/>
      <c r="E738" s="174"/>
    </row>
    <row r="739" spans="4:5" ht="15.75" hidden="1" customHeight="1">
      <c r="D739" s="174"/>
      <c r="E739" s="174"/>
    </row>
    <row r="740" spans="4:5" ht="15.75" hidden="1" customHeight="1">
      <c r="D740" s="174"/>
      <c r="E740" s="174"/>
    </row>
    <row r="741" spans="4:5" ht="15.75" hidden="1" customHeight="1">
      <c r="D741" s="174"/>
      <c r="E741" s="174"/>
    </row>
    <row r="742" spans="4:5" ht="15.75" hidden="1" customHeight="1">
      <c r="D742" s="174"/>
      <c r="E742" s="174"/>
    </row>
    <row r="743" spans="4:5" ht="15.75" hidden="1" customHeight="1">
      <c r="D743" s="174"/>
      <c r="E743" s="174"/>
    </row>
    <row r="744" spans="4:5" ht="15.75" hidden="1" customHeight="1">
      <c r="D744" s="174"/>
      <c r="E744" s="174"/>
    </row>
    <row r="745" spans="4:5" ht="15.75" hidden="1" customHeight="1">
      <c r="D745" s="174"/>
      <c r="E745" s="174"/>
    </row>
    <row r="746" spans="4:5" ht="15.75" hidden="1" customHeight="1">
      <c r="D746" s="174"/>
      <c r="E746" s="174"/>
    </row>
    <row r="747" spans="4:5" ht="15.75" hidden="1" customHeight="1">
      <c r="D747" s="174"/>
      <c r="E747" s="174"/>
    </row>
    <row r="748" spans="4:5" ht="15.75" hidden="1" customHeight="1">
      <c r="D748" s="174"/>
      <c r="E748" s="174"/>
    </row>
    <row r="749" spans="4:5" ht="15.75" hidden="1" customHeight="1">
      <c r="D749" s="174"/>
      <c r="E749" s="174"/>
    </row>
    <row r="750" spans="4:5" ht="15.75" hidden="1" customHeight="1">
      <c r="D750" s="174"/>
      <c r="E750" s="174"/>
    </row>
    <row r="751" spans="4:5" ht="15.75" hidden="1" customHeight="1">
      <c r="D751" s="174"/>
      <c r="E751" s="174"/>
    </row>
    <row r="752" spans="4:5" ht="15.75" hidden="1" customHeight="1">
      <c r="D752" s="174"/>
      <c r="E752" s="174"/>
    </row>
    <row r="753" spans="4:5" ht="15.75" hidden="1" customHeight="1">
      <c r="D753" s="174"/>
      <c r="E753" s="174"/>
    </row>
    <row r="754" spans="4:5" ht="15.75" hidden="1" customHeight="1">
      <c r="D754" s="174"/>
      <c r="E754" s="174"/>
    </row>
    <row r="755" spans="4:5" ht="15.75" hidden="1" customHeight="1">
      <c r="D755" s="174"/>
      <c r="E755" s="174"/>
    </row>
    <row r="756" spans="4:5" ht="15.75" hidden="1" customHeight="1">
      <c r="D756" s="174"/>
      <c r="E756" s="174"/>
    </row>
    <row r="757" spans="4:5" ht="15.75" hidden="1" customHeight="1">
      <c r="D757" s="174"/>
      <c r="E757" s="174"/>
    </row>
    <row r="758" spans="4:5" ht="15.75" hidden="1" customHeight="1">
      <c r="D758" s="174"/>
      <c r="E758" s="174"/>
    </row>
    <row r="759" spans="4:5" ht="15.75" hidden="1" customHeight="1">
      <c r="D759" s="174"/>
      <c r="E759" s="174"/>
    </row>
    <row r="760" spans="4:5" ht="15.75" hidden="1" customHeight="1">
      <c r="D760" s="174"/>
      <c r="E760" s="174"/>
    </row>
    <row r="761" spans="4:5" ht="15.75" hidden="1" customHeight="1">
      <c r="D761" s="174"/>
      <c r="E761" s="174"/>
    </row>
    <row r="762" spans="4:5" ht="15.75" hidden="1" customHeight="1">
      <c r="D762" s="174"/>
      <c r="E762" s="174"/>
    </row>
    <row r="763" spans="4:5" ht="15.75" hidden="1" customHeight="1">
      <c r="D763" s="174"/>
      <c r="E763" s="174"/>
    </row>
    <row r="764" spans="4:5" ht="15.75" hidden="1" customHeight="1">
      <c r="D764" s="174"/>
      <c r="E764" s="174"/>
    </row>
    <row r="765" spans="4:5" ht="15.75" hidden="1" customHeight="1">
      <c r="D765" s="174"/>
      <c r="E765" s="174"/>
    </row>
    <row r="766" spans="4:5" ht="15.75" hidden="1" customHeight="1">
      <c r="D766" s="174"/>
      <c r="E766" s="174"/>
    </row>
    <row r="767" spans="4:5" ht="15.75" hidden="1" customHeight="1">
      <c r="D767" s="174"/>
      <c r="E767" s="174"/>
    </row>
    <row r="768" spans="4:5" ht="15.75" hidden="1" customHeight="1">
      <c r="D768" s="174"/>
      <c r="E768" s="174"/>
    </row>
    <row r="769" spans="4:5" ht="15.75" hidden="1" customHeight="1">
      <c r="D769" s="174"/>
      <c r="E769" s="174"/>
    </row>
    <row r="770" spans="4:5" ht="15.75" hidden="1" customHeight="1">
      <c r="D770" s="174"/>
      <c r="E770" s="174"/>
    </row>
    <row r="771" spans="4:5" ht="15.75" hidden="1" customHeight="1">
      <c r="D771" s="174"/>
      <c r="E771" s="174"/>
    </row>
    <row r="772" spans="4:5" ht="15.75" hidden="1" customHeight="1">
      <c r="D772" s="174"/>
      <c r="E772" s="174"/>
    </row>
    <row r="773" spans="4:5" ht="15.75" hidden="1" customHeight="1">
      <c r="D773" s="174"/>
      <c r="E773" s="174"/>
    </row>
    <row r="774" spans="4:5" ht="15.75" hidden="1" customHeight="1">
      <c r="D774" s="174"/>
      <c r="E774" s="174"/>
    </row>
    <row r="775" spans="4:5" ht="15.75" hidden="1" customHeight="1">
      <c r="D775" s="174"/>
      <c r="E775" s="174"/>
    </row>
    <row r="776" spans="4:5" ht="15.75" hidden="1" customHeight="1">
      <c r="D776" s="174"/>
      <c r="E776" s="174"/>
    </row>
    <row r="777" spans="4:5" ht="15.75" hidden="1" customHeight="1">
      <c r="D777" s="174"/>
      <c r="E777" s="174"/>
    </row>
    <row r="778" spans="4:5" ht="15.75" hidden="1" customHeight="1">
      <c r="D778" s="174"/>
      <c r="E778" s="174"/>
    </row>
    <row r="779" spans="4:5" ht="15.75" hidden="1" customHeight="1">
      <c r="D779" s="174"/>
      <c r="E779" s="174"/>
    </row>
    <row r="780" spans="4:5" ht="15.75" hidden="1" customHeight="1">
      <c r="D780" s="174"/>
      <c r="E780" s="174"/>
    </row>
    <row r="781" spans="4:5" ht="15.75" hidden="1" customHeight="1">
      <c r="D781" s="174"/>
      <c r="E781" s="174"/>
    </row>
    <row r="782" spans="4:5" ht="15.75" hidden="1" customHeight="1">
      <c r="D782" s="174"/>
      <c r="E782" s="174"/>
    </row>
    <row r="783" spans="4:5" ht="15.75" hidden="1" customHeight="1">
      <c r="D783" s="174"/>
      <c r="E783" s="174"/>
    </row>
    <row r="784" spans="4:5" ht="15.75" hidden="1" customHeight="1">
      <c r="D784" s="174"/>
      <c r="E784" s="174"/>
    </row>
    <row r="785" spans="4:5" ht="15.75" hidden="1" customHeight="1">
      <c r="D785" s="174"/>
      <c r="E785" s="174"/>
    </row>
    <row r="786" spans="4:5" ht="15.75" hidden="1" customHeight="1">
      <c r="D786" s="174"/>
      <c r="E786" s="174"/>
    </row>
    <row r="787" spans="4:5" ht="15.75" hidden="1" customHeight="1">
      <c r="D787" s="174"/>
      <c r="E787" s="174"/>
    </row>
    <row r="788" spans="4:5" ht="15.75" hidden="1" customHeight="1">
      <c r="D788" s="174"/>
      <c r="E788" s="174"/>
    </row>
    <row r="789" spans="4:5" ht="15.75" hidden="1" customHeight="1">
      <c r="D789" s="174"/>
      <c r="E789" s="174"/>
    </row>
    <row r="790" spans="4:5" ht="15.75" hidden="1" customHeight="1">
      <c r="D790" s="174"/>
      <c r="E790" s="174"/>
    </row>
    <row r="791" spans="4:5" ht="15.75" hidden="1" customHeight="1">
      <c r="D791" s="174"/>
      <c r="E791" s="174"/>
    </row>
    <row r="792" spans="4:5" ht="15.75" hidden="1" customHeight="1">
      <c r="D792" s="174"/>
      <c r="E792" s="174"/>
    </row>
    <row r="793" spans="4:5" ht="15.75" hidden="1" customHeight="1">
      <c r="D793" s="174"/>
      <c r="E793" s="174"/>
    </row>
    <row r="794" spans="4:5" ht="15.75" hidden="1" customHeight="1">
      <c r="D794" s="174"/>
      <c r="E794" s="174"/>
    </row>
    <row r="795" spans="4:5" ht="15.75" hidden="1" customHeight="1">
      <c r="D795" s="174"/>
      <c r="E795" s="174"/>
    </row>
    <row r="796" spans="4:5" ht="15.75" hidden="1" customHeight="1">
      <c r="D796" s="174"/>
      <c r="E796" s="174"/>
    </row>
    <row r="797" spans="4:5" ht="15.75" hidden="1" customHeight="1">
      <c r="D797" s="174"/>
      <c r="E797" s="174"/>
    </row>
    <row r="798" spans="4:5" ht="15.75" hidden="1" customHeight="1">
      <c r="D798" s="174"/>
      <c r="E798" s="174"/>
    </row>
    <row r="799" spans="4:5" ht="15.75" hidden="1" customHeight="1">
      <c r="D799" s="174"/>
      <c r="E799" s="174"/>
    </row>
    <row r="800" spans="4:5" ht="15.75" hidden="1" customHeight="1">
      <c r="D800" s="174"/>
      <c r="E800" s="174"/>
    </row>
    <row r="801" spans="4:5" ht="15.75" hidden="1" customHeight="1">
      <c r="D801" s="174"/>
      <c r="E801" s="174"/>
    </row>
    <row r="802" spans="4:5" ht="15.75" hidden="1" customHeight="1">
      <c r="D802" s="174"/>
      <c r="E802" s="174"/>
    </row>
    <row r="803" spans="4:5" ht="15.75" hidden="1" customHeight="1">
      <c r="D803" s="174"/>
      <c r="E803" s="174"/>
    </row>
    <row r="804" spans="4:5" ht="15.75" hidden="1" customHeight="1">
      <c r="D804" s="174"/>
      <c r="E804" s="174"/>
    </row>
    <row r="805" spans="4:5" ht="15.75" hidden="1" customHeight="1">
      <c r="D805" s="174"/>
      <c r="E805" s="174"/>
    </row>
    <row r="806" spans="4:5" ht="15.75" hidden="1" customHeight="1">
      <c r="D806" s="174"/>
      <c r="E806" s="174"/>
    </row>
    <row r="807" spans="4:5" ht="15.75" hidden="1" customHeight="1">
      <c r="D807" s="174"/>
      <c r="E807" s="174"/>
    </row>
    <row r="808" spans="4:5" ht="15.75" hidden="1" customHeight="1">
      <c r="D808" s="174"/>
      <c r="E808" s="174"/>
    </row>
    <row r="809" spans="4:5" ht="15.75" hidden="1" customHeight="1">
      <c r="D809" s="174"/>
      <c r="E809" s="174"/>
    </row>
    <row r="810" spans="4:5" ht="15.75" hidden="1" customHeight="1">
      <c r="D810" s="174"/>
      <c r="E810" s="174"/>
    </row>
    <row r="811" spans="4:5" ht="15.75" hidden="1" customHeight="1">
      <c r="D811" s="174"/>
      <c r="E811" s="174"/>
    </row>
    <row r="812" spans="4:5" ht="15.75" hidden="1" customHeight="1">
      <c r="D812" s="174"/>
      <c r="E812" s="174"/>
    </row>
    <row r="813" spans="4:5" ht="15.75" hidden="1" customHeight="1">
      <c r="D813" s="174"/>
      <c r="E813" s="174"/>
    </row>
    <row r="814" spans="4:5" ht="15.75" hidden="1" customHeight="1">
      <c r="D814" s="174"/>
      <c r="E814" s="174"/>
    </row>
    <row r="815" spans="4:5" ht="15.75" hidden="1" customHeight="1">
      <c r="D815" s="174"/>
      <c r="E815" s="174"/>
    </row>
    <row r="816" spans="4:5" ht="15.75" hidden="1" customHeight="1">
      <c r="D816" s="174"/>
      <c r="E816" s="174"/>
    </row>
    <row r="817" spans="4:5" ht="15.75" hidden="1" customHeight="1">
      <c r="D817" s="174"/>
      <c r="E817" s="174"/>
    </row>
    <row r="818" spans="4:5" ht="15.75" hidden="1" customHeight="1">
      <c r="D818" s="174"/>
      <c r="E818" s="174"/>
    </row>
    <row r="819" spans="4:5" ht="15.75" hidden="1" customHeight="1">
      <c r="D819" s="174"/>
      <c r="E819" s="174"/>
    </row>
    <row r="820" spans="4:5" ht="15.75" hidden="1" customHeight="1">
      <c r="D820" s="174"/>
      <c r="E820" s="174"/>
    </row>
    <row r="821" spans="4:5" ht="15.75" hidden="1" customHeight="1">
      <c r="D821" s="174"/>
      <c r="E821" s="174"/>
    </row>
    <row r="822" spans="4:5" ht="15.75" hidden="1" customHeight="1">
      <c r="D822" s="174"/>
      <c r="E822" s="174"/>
    </row>
    <row r="823" spans="4:5" ht="15.75" hidden="1" customHeight="1">
      <c r="D823" s="174"/>
      <c r="E823" s="174"/>
    </row>
    <row r="824" spans="4:5" ht="15.75" hidden="1" customHeight="1">
      <c r="D824" s="174"/>
      <c r="E824" s="174"/>
    </row>
    <row r="825" spans="4:5" ht="15.75" hidden="1" customHeight="1">
      <c r="D825" s="174"/>
      <c r="E825" s="174"/>
    </row>
    <row r="826" spans="4:5" ht="15.75" hidden="1" customHeight="1">
      <c r="D826" s="174"/>
      <c r="E826" s="174"/>
    </row>
    <row r="827" spans="4:5" ht="15.75" hidden="1" customHeight="1">
      <c r="D827" s="174"/>
      <c r="E827" s="174"/>
    </row>
    <row r="828" spans="4:5" ht="15.75" hidden="1" customHeight="1">
      <c r="D828" s="174"/>
      <c r="E828" s="174"/>
    </row>
    <row r="829" spans="4:5" ht="15.75" hidden="1" customHeight="1">
      <c r="D829" s="174"/>
      <c r="E829" s="174"/>
    </row>
    <row r="830" spans="4:5" ht="15.75" hidden="1" customHeight="1">
      <c r="D830" s="174"/>
      <c r="E830" s="174"/>
    </row>
    <row r="831" spans="4:5" ht="15.75" hidden="1" customHeight="1">
      <c r="D831" s="174"/>
      <c r="E831" s="174"/>
    </row>
    <row r="832" spans="4:5" ht="15.75" hidden="1" customHeight="1">
      <c r="D832" s="174"/>
      <c r="E832" s="174"/>
    </row>
    <row r="833" spans="4:5" ht="15.75" hidden="1" customHeight="1">
      <c r="D833" s="174"/>
      <c r="E833" s="174"/>
    </row>
    <row r="834" spans="4:5" ht="15.75" hidden="1" customHeight="1">
      <c r="D834" s="174"/>
      <c r="E834" s="174"/>
    </row>
    <row r="835" spans="4:5" ht="15.75" hidden="1" customHeight="1">
      <c r="D835" s="174"/>
      <c r="E835" s="174"/>
    </row>
    <row r="836" spans="4:5" ht="15.75" hidden="1" customHeight="1">
      <c r="D836" s="174"/>
      <c r="E836" s="174"/>
    </row>
    <row r="837" spans="4:5" ht="15.75" hidden="1" customHeight="1">
      <c r="D837" s="174"/>
      <c r="E837" s="174"/>
    </row>
    <row r="838" spans="4:5" ht="15.75" hidden="1" customHeight="1">
      <c r="D838" s="174"/>
      <c r="E838" s="174"/>
    </row>
    <row r="839" spans="4:5" ht="15.75" hidden="1" customHeight="1">
      <c r="D839" s="174"/>
      <c r="E839" s="174"/>
    </row>
    <row r="840" spans="4:5" ht="15.75" hidden="1" customHeight="1">
      <c r="D840" s="174"/>
      <c r="E840" s="174"/>
    </row>
    <row r="841" spans="4:5" ht="15.75" hidden="1" customHeight="1">
      <c r="D841" s="174"/>
      <c r="E841" s="174"/>
    </row>
    <row r="842" spans="4:5" ht="15.75" hidden="1" customHeight="1">
      <c r="D842" s="174"/>
      <c r="E842" s="174"/>
    </row>
    <row r="843" spans="4:5" ht="15.75" hidden="1" customHeight="1">
      <c r="D843" s="174"/>
      <c r="E843" s="174"/>
    </row>
    <row r="844" spans="4:5" ht="15.75" hidden="1" customHeight="1">
      <c r="D844" s="174"/>
      <c r="E844" s="174"/>
    </row>
    <row r="845" spans="4:5" ht="15.75" hidden="1" customHeight="1">
      <c r="D845" s="174"/>
      <c r="E845" s="174"/>
    </row>
    <row r="846" spans="4:5" ht="15.75" hidden="1" customHeight="1">
      <c r="D846" s="174"/>
      <c r="E846" s="174"/>
    </row>
    <row r="847" spans="4:5" ht="15.75" hidden="1" customHeight="1">
      <c r="D847" s="174"/>
      <c r="E847" s="174"/>
    </row>
    <row r="848" spans="4:5" ht="15.75" hidden="1" customHeight="1">
      <c r="D848" s="174"/>
      <c r="E848" s="174"/>
    </row>
    <row r="849" spans="4:5" ht="15.75" hidden="1" customHeight="1">
      <c r="D849" s="174"/>
      <c r="E849" s="174"/>
    </row>
    <row r="850" spans="4:5" ht="15.75" hidden="1" customHeight="1">
      <c r="D850" s="174"/>
      <c r="E850" s="174"/>
    </row>
    <row r="851" spans="4:5" ht="15.75" hidden="1" customHeight="1">
      <c r="D851" s="174"/>
      <c r="E851" s="174"/>
    </row>
    <row r="852" spans="4:5" ht="15.75" hidden="1" customHeight="1">
      <c r="D852" s="174"/>
      <c r="E852" s="174"/>
    </row>
    <row r="853" spans="4:5" ht="15.75" hidden="1" customHeight="1">
      <c r="D853" s="174"/>
      <c r="E853" s="174"/>
    </row>
    <row r="854" spans="4:5" ht="15.75" hidden="1" customHeight="1">
      <c r="D854" s="174"/>
      <c r="E854" s="174"/>
    </row>
    <row r="855" spans="4:5" ht="15.75" hidden="1" customHeight="1">
      <c r="D855" s="174"/>
      <c r="E855" s="174"/>
    </row>
    <row r="856" spans="4:5" ht="15.75" hidden="1" customHeight="1">
      <c r="D856" s="174"/>
      <c r="E856" s="174"/>
    </row>
    <row r="857" spans="4:5" ht="15.75" hidden="1" customHeight="1">
      <c r="D857" s="174"/>
      <c r="E857" s="174"/>
    </row>
    <row r="858" spans="4:5" ht="15.75" hidden="1" customHeight="1">
      <c r="D858" s="174"/>
      <c r="E858" s="174"/>
    </row>
    <row r="859" spans="4:5" ht="15.75" hidden="1" customHeight="1">
      <c r="D859" s="174"/>
      <c r="E859" s="174"/>
    </row>
    <row r="860" spans="4:5" ht="15.75" hidden="1" customHeight="1">
      <c r="D860" s="174"/>
      <c r="E860" s="174"/>
    </row>
    <row r="861" spans="4:5" ht="15.75" hidden="1" customHeight="1">
      <c r="D861" s="174"/>
      <c r="E861" s="174"/>
    </row>
    <row r="862" spans="4:5" ht="15.75" hidden="1" customHeight="1">
      <c r="D862" s="174"/>
      <c r="E862" s="174"/>
    </row>
    <row r="863" spans="4:5" ht="15.75" hidden="1" customHeight="1">
      <c r="D863" s="174"/>
      <c r="E863" s="174"/>
    </row>
    <row r="864" spans="4:5" ht="15.75" hidden="1" customHeight="1">
      <c r="D864" s="174"/>
      <c r="E864" s="174"/>
    </row>
    <row r="865" spans="4:5" ht="15.75" hidden="1" customHeight="1">
      <c r="D865" s="174"/>
      <c r="E865" s="174"/>
    </row>
    <row r="866" spans="4:5" ht="15.75" hidden="1" customHeight="1">
      <c r="D866" s="174"/>
      <c r="E866" s="174"/>
    </row>
    <row r="867" spans="4:5" ht="15.75" hidden="1" customHeight="1">
      <c r="D867" s="174"/>
      <c r="E867" s="174"/>
    </row>
    <row r="868" spans="4:5" ht="15.75" hidden="1" customHeight="1">
      <c r="D868" s="174"/>
      <c r="E868" s="174"/>
    </row>
    <row r="869" spans="4:5" ht="15.75" hidden="1" customHeight="1">
      <c r="D869" s="174"/>
      <c r="E869" s="174"/>
    </row>
    <row r="870" spans="4:5" ht="15.75" hidden="1" customHeight="1">
      <c r="D870" s="174"/>
      <c r="E870" s="174"/>
    </row>
    <row r="871" spans="4:5" ht="15.75" hidden="1" customHeight="1">
      <c r="D871" s="174"/>
      <c r="E871" s="174"/>
    </row>
    <row r="872" spans="4:5" ht="15.75" hidden="1" customHeight="1">
      <c r="D872" s="174"/>
      <c r="E872" s="174"/>
    </row>
    <row r="873" spans="4:5" ht="15.75" hidden="1" customHeight="1">
      <c r="D873" s="174"/>
      <c r="E873" s="174"/>
    </row>
    <row r="874" spans="4:5" ht="15.75" hidden="1" customHeight="1">
      <c r="D874" s="174"/>
      <c r="E874" s="174"/>
    </row>
    <row r="875" spans="4:5" ht="15.75" hidden="1" customHeight="1">
      <c r="D875" s="174"/>
      <c r="E875" s="174"/>
    </row>
    <row r="876" spans="4:5" ht="15.75" hidden="1" customHeight="1">
      <c r="D876" s="174"/>
      <c r="E876" s="174"/>
    </row>
    <row r="877" spans="4:5" ht="15.75" hidden="1" customHeight="1">
      <c r="D877" s="174"/>
      <c r="E877" s="174"/>
    </row>
    <row r="878" spans="4:5" ht="15.75" hidden="1" customHeight="1">
      <c r="D878" s="174"/>
      <c r="E878" s="174"/>
    </row>
    <row r="879" spans="4:5" ht="15.75" hidden="1" customHeight="1">
      <c r="D879" s="174"/>
      <c r="E879" s="174"/>
    </row>
    <row r="880" spans="4:5" ht="15.75" hidden="1" customHeight="1">
      <c r="D880" s="174"/>
      <c r="E880" s="174"/>
    </row>
    <row r="881" spans="4:5" ht="15.75" hidden="1" customHeight="1">
      <c r="D881" s="174"/>
      <c r="E881" s="174"/>
    </row>
    <row r="882" spans="4:5" ht="15.75" hidden="1" customHeight="1">
      <c r="D882" s="174"/>
      <c r="E882" s="174"/>
    </row>
    <row r="883" spans="4:5" ht="15.75" hidden="1" customHeight="1">
      <c r="D883" s="174"/>
      <c r="E883" s="174"/>
    </row>
    <row r="884" spans="4:5" ht="15.75" hidden="1" customHeight="1">
      <c r="D884" s="174"/>
      <c r="E884" s="174"/>
    </row>
    <row r="885" spans="4:5" ht="15.75" hidden="1" customHeight="1">
      <c r="D885" s="174"/>
      <c r="E885" s="174"/>
    </row>
    <row r="886" spans="4:5" ht="15.75" hidden="1" customHeight="1">
      <c r="D886" s="174"/>
      <c r="E886" s="174"/>
    </row>
    <row r="887" spans="4:5" ht="15.75" hidden="1" customHeight="1">
      <c r="D887" s="174"/>
      <c r="E887" s="174"/>
    </row>
    <row r="888" spans="4:5" ht="15.75" hidden="1" customHeight="1">
      <c r="D888" s="174"/>
      <c r="E888" s="174"/>
    </row>
    <row r="889" spans="4:5" ht="15.75" hidden="1" customHeight="1">
      <c r="D889" s="174"/>
      <c r="E889" s="174"/>
    </row>
    <row r="890" spans="4:5" ht="15.75" hidden="1" customHeight="1">
      <c r="D890" s="174"/>
      <c r="E890" s="174"/>
    </row>
    <row r="891" spans="4:5" ht="15.75" hidden="1" customHeight="1">
      <c r="D891" s="174"/>
      <c r="E891" s="174"/>
    </row>
    <row r="892" spans="4:5" ht="15.75" hidden="1" customHeight="1">
      <c r="D892" s="174"/>
      <c r="E892" s="174"/>
    </row>
    <row r="893" spans="4:5" ht="15.75" hidden="1" customHeight="1">
      <c r="D893" s="174"/>
      <c r="E893" s="174"/>
    </row>
    <row r="894" spans="4:5" ht="15.75" hidden="1" customHeight="1">
      <c r="D894" s="174"/>
      <c r="E894" s="174"/>
    </row>
    <row r="895" spans="4:5" ht="15.75" hidden="1" customHeight="1">
      <c r="D895" s="174"/>
      <c r="E895" s="174"/>
    </row>
    <row r="896" spans="4:5" ht="15.75" hidden="1" customHeight="1">
      <c r="D896" s="174"/>
      <c r="E896" s="174"/>
    </row>
    <row r="897" spans="4:5" ht="15.75" hidden="1" customHeight="1">
      <c r="D897" s="174"/>
      <c r="E897" s="174"/>
    </row>
    <row r="898" spans="4:5" ht="15.75" hidden="1" customHeight="1">
      <c r="D898" s="174"/>
      <c r="E898" s="174"/>
    </row>
    <row r="899" spans="4:5" ht="15.75" hidden="1" customHeight="1">
      <c r="D899" s="174"/>
      <c r="E899" s="174"/>
    </row>
    <row r="900" spans="4:5" ht="15.75" hidden="1" customHeight="1">
      <c r="D900" s="174"/>
      <c r="E900" s="174"/>
    </row>
    <row r="901" spans="4:5" ht="15.75" hidden="1" customHeight="1">
      <c r="D901" s="174"/>
      <c r="E901" s="174"/>
    </row>
    <row r="902" spans="4:5" ht="15.75" hidden="1" customHeight="1">
      <c r="D902" s="174"/>
      <c r="E902" s="174"/>
    </row>
    <row r="903" spans="4:5" ht="15.75" hidden="1" customHeight="1">
      <c r="D903" s="174"/>
      <c r="E903" s="174"/>
    </row>
    <row r="904" spans="4:5" ht="15.75" hidden="1" customHeight="1">
      <c r="D904" s="174"/>
      <c r="E904" s="174"/>
    </row>
    <row r="905" spans="4:5" ht="15.75" hidden="1" customHeight="1">
      <c r="D905" s="174"/>
      <c r="E905" s="174"/>
    </row>
    <row r="906" spans="4:5" ht="15.75" hidden="1" customHeight="1">
      <c r="D906" s="174"/>
      <c r="E906" s="174"/>
    </row>
    <row r="907" spans="4:5" ht="15.75" hidden="1" customHeight="1">
      <c r="D907" s="174"/>
      <c r="E907" s="174"/>
    </row>
    <row r="908" spans="4:5" ht="15.75" hidden="1" customHeight="1">
      <c r="D908" s="174"/>
      <c r="E908" s="174"/>
    </row>
    <row r="909" spans="4:5" ht="15.75" hidden="1" customHeight="1">
      <c r="D909" s="174"/>
      <c r="E909" s="174"/>
    </row>
    <row r="910" spans="4:5" ht="15.75" hidden="1" customHeight="1">
      <c r="D910" s="174"/>
      <c r="E910" s="174"/>
    </row>
    <row r="911" spans="4:5" ht="15.75" hidden="1" customHeight="1">
      <c r="D911" s="174"/>
      <c r="E911" s="174"/>
    </row>
    <row r="912" spans="4:5" ht="15.75" hidden="1" customHeight="1">
      <c r="D912" s="174"/>
      <c r="E912" s="174"/>
    </row>
    <row r="913" spans="4:5" ht="15.75" hidden="1" customHeight="1">
      <c r="D913" s="174"/>
      <c r="E913" s="174"/>
    </row>
    <row r="914" spans="4:5" ht="15.75" hidden="1" customHeight="1">
      <c r="D914" s="174"/>
      <c r="E914" s="174"/>
    </row>
    <row r="915" spans="4:5" ht="15.75" hidden="1" customHeight="1">
      <c r="D915" s="174"/>
      <c r="E915" s="174"/>
    </row>
    <row r="916" spans="4:5" ht="15.75" hidden="1" customHeight="1">
      <c r="D916" s="174"/>
      <c r="E916" s="174"/>
    </row>
    <row r="917" spans="4:5" ht="15.75" hidden="1" customHeight="1">
      <c r="D917" s="174"/>
      <c r="E917" s="174"/>
    </row>
    <row r="918" spans="4:5" ht="15.75" hidden="1" customHeight="1">
      <c r="D918" s="174"/>
      <c r="E918" s="174"/>
    </row>
    <row r="919" spans="4:5" ht="15.75" hidden="1" customHeight="1">
      <c r="D919" s="174"/>
      <c r="E919" s="174"/>
    </row>
    <row r="920" spans="4:5" ht="15.75" hidden="1" customHeight="1">
      <c r="D920" s="174"/>
      <c r="E920" s="174"/>
    </row>
    <row r="921" spans="4:5" ht="15.75" hidden="1" customHeight="1">
      <c r="D921" s="174"/>
      <c r="E921" s="174"/>
    </row>
    <row r="922" spans="4:5" ht="15.75" hidden="1" customHeight="1">
      <c r="D922" s="174"/>
      <c r="E922" s="174"/>
    </row>
    <row r="923" spans="4:5" ht="15.75" hidden="1" customHeight="1">
      <c r="D923" s="174"/>
      <c r="E923" s="174"/>
    </row>
    <row r="924" spans="4:5" ht="15.75" hidden="1" customHeight="1">
      <c r="D924" s="174"/>
      <c r="E924" s="174"/>
    </row>
    <row r="925" spans="4:5" ht="15.75" hidden="1" customHeight="1">
      <c r="D925" s="174"/>
      <c r="E925" s="174"/>
    </row>
    <row r="926" spans="4:5" ht="15.75" hidden="1" customHeight="1">
      <c r="D926" s="174"/>
      <c r="E926" s="174"/>
    </row>
    <row r="927" spans="4:5" ht="15.75" hidden="1" customHeight="1">
      <c r="D927" s="174"/>
      <c r="E927" s="174"/>
    </row>
    <row r="928" spans="4:5" ht="15.75" hidden="1" customHeight="1">
      <c r="D928" s="174"/>
      <c r="E928" s="174"/>
    </row>
    <row r="929" spans="4:5" ht="15.75" hidden="1" customHeight="1">
      <c r="D929" s="174"/>
      <c r="E929" s="174"/>
    </row>
    <row r="930" spans="4:5" ht="15.75" hidden="1" customHeight="1">
      <c r="D930" s="174"/>
      <c r="E930" s="174"/>
    </row>
    <row r="931" spans="4:5" ht="15.75" hidden="1" customHeight="1">
      <c r="D931" s="174"/>
      <c r="E931" s="174"/>
    </row>
    <row r="932" spans="4:5" ht="15.75" hidden="1" customHeight="1">
      <c r="D932" s="174"/>
      <c r="E932" s="174"/>
    </row>
    <row r="933" spans="4:5" ht="15.75" hidden="1" customHeight="1">
      <c r="D933" s="174"/>
      <c r="E933" s="174"/>
    </row>
    <row r="934" spans="4:5" ht="15.75" hidden="1" customHeight="1">
      <c r="D934" s="174"/>
      <c r="E934" s="174"/>
    </row>
    <row r="935" spans="4:5" ht="15.75" hidden="1" customHeight="1">
      <c r="D935" s="174"/>
      <c r="E935" s="174"/>
    </row>
    <row r="936" spans="4:5" ht="15.75" hidden="1" customHeight="1">
      <c r="D936" s="174"/>
      <c r="E936" s="174"/>
    </row>
    <row r="937" spans="4:5" ht="15.75" hidden="1" customHeight="1">
      <c r="D937" s="174"/>
      <c r="E937" s="174"/>
    </row>
    <row r="938" spans="4:5" ht="15.75" hidden="1" customHeight="1">
      <c r="D938" s="174"/>
      <c r="E938" s="174"/>
    </row>
    <row r="939" spans="4:5" ht="15.75" hidden="1" customHeight="1">
      <c r="D939" s="174"/>
      <c r="E939" s="174"/>
    </row>
    <row r="940" spans="4:5" ht="15.75" hidden="1" customHeight="1">
      <c r="D940" s="174"/>
      <c r="E940" s="174"/>
    </row>
    <row r="941" spans="4:5" ht="15.75" hidden="1" customHeight="1">
      <c r="D941" s="174"/>
      <c r="E941" s="174"/>
    </row>
    <row r="942" spans="4:5" ht="15.75" hidden="1" customHeight="1">
      <c r="D942" s="174"/>
      <c r="E942" s="174"/>
    </row>
    <row r="943" spans="4:5" ht="15.75" hidden="1" customHeight="1">
      <c r="D943" s="174"/>
      <c r="E943" s="174"/>
    </row>
    <row r="944" spans="4:5" ht="15.75" hidden="1" customHeight="1">
      <c r="D944" s="174"/>
      <c r="E944" s="174"/>
    </row>
    <row r="945" spans="4:5" ht="15.75" hidden="1" customHeight="1">
      <c r="D945" s="174"/>
      <c r="E945" s="174"/>
    </row>
    <row r="946" spans="4:5" ht="15.75" hidden="1" customHeight="1">
      <c r="D946" s="174"/>
      <c r="E946" s="174"/>
    </row>
    <row r="947" spans="4:5" ht="15.75" hidden="1" customHeight="1">
      <c r="D947" s="174"/>
      <c r="E947" s="174"/>
    </row>
    <row r="948" spans="4:5" ht="15.75" hidden="1" customHeight="1">
      <c r="D948" s="174"/>
      <c r="E948" s="174"/>
    </row>
    <row r="949" spans="4:5" ht="15.75" hidden="1" customHeight="1">
      <c r="D949" s="174"/>
      <c r="E949" s="174"/>
    </row>
    <row r="950" spans="4:5" ht="15.75" hidden="1" customHeight="1">
      <c r="D950" s="174"/>
      <c r="E950" s="174"/>
    </row>
    <row r="951" spans="4:5" ht="15.75" hidden="1" customHeight="1">
      <c r="D951" s="174"/>
      <c r="E951" s="174"/>
    </row>
    <row r="952" spans="4:5" ht="15.75" hidden="1" customHeight="1">
      <c r="D952" s="174"/>
      <c r="E952" s="174"/>
    </row>
    <row r="953" spans="4:5" ht="15.75" hidden="1" customHeight="1">
      <c r="D953" s="174"/>
      <c r="E953" s="174"/>
    </row>
    <row r="954" spans="4:5" ht="15.75" hidden="1" customHeight="1">
      <c r="D954" s="174"/>
      <c r="E954" s="174"/>
    </row>
    <row r="955" spans="4:5" ht="15.75" hidden="1" customHeight="1">
      <c r="D955" s="174"/>
      <c r="E955" s="174"/>
    </row>
    <row r="956" spans="4:5" ht="15.75" hidden="1" customHeight="1">
      <c r="D956" s="174"/>
      <c r="E956" s="174"/>
    </row>
    <row r="957" spans="4:5" ht="15.75" hidden="1" customHeight="1">
      <c r="D957" s="174"/>
      <c r="E957" s="174"/>
    </row>
    <row r="958" spans="4:5" ht="15.75" hidden="1" customHeight="1">
      <c r="D958" s="174"/>
      <c r="E958" s="174"/>
    </row>
    <row r="959" spans="4:5" ht="15.75" hidden="1" customHeight="1">
      <c r="D959" s="174"/>
      <c r="E959" s="174"/>
    </row>
    <row r="960" spans="4:5" ht="15.75" hidden="1" customHeight="1">
      <c r="D960" s="174"/>
      <c r="E960" s="174"/>
    </row>
    <row r="961" spans="4:5" ht="15.75" hidden="1" customHeight="1">
      <c r="D961" s="174"/>
      <c r="E961" s="174"/>
    </row>
    <row r="962" spans="4:5" ht="15.75" hidden="1" customHeight="1">
      <c r="D962" s="174"/>
      <c r="E962" s="174"/>
    </row>
    <row r="963" spans="4:5" ht="15.75" hidden="1" customHeight="1">
      <c r="D963" s="174"/>
      <c r="E963" s="174"/>
    </row>
    <row r="964" spans="4:5" ht="15.75" hidden="1" customHeight="1">
      <c r="D964" s="174"/>
      <c r="E964" s="174"/>
    </row>
    <row r="965" spans="4:5" ht="15.75" hidden="1" customHeight="1">
      <c r="D965" s="174"/>
      <c r="E965" s="174"/>
    </row>
    <row r="966" spans="4:5" ht="15.75" hidden="1" customHeight="1">
      <c r="D966" s="174"/>
      <c r="E966" s="174"/>
    </row>
    <row r="967" spans="4:5" ht="15.75" hidden="1" customHeight="1">
      <c r="D967" s="174"/>
      <c r="E967" s="174"/>
    </row>
    <row r="968" spans="4:5" ht="15.75" hidden="1" customHeight="1">
      <c r="D968" s="174"/>
      <c r="E968" s="174"/>
    </row>
    <row r="969" spans="4:5" ht="15.75" hidden="1" customHeight="1">
      <c r="D969" s="174"/>
      <c r="E969" s="174"/>
    </row>
    <row r="970" spans="4:5" ht="15.75" hidden="1" customHeight="1">
      <c r="D970" s="174"/>
      <c r="E970" s="174"/>
    </row>
    <row r="971" spans="4:5" ht="15.75" hidden="1" customHeight="1">
      <c r="D971" s="174"/>
      <c r="E971" s="174"/>
    </row>
    <row r="972" spans="4:5" ht="15.75" hidden="1" customHeight="1">
      <c r="D972" s="174"/>
      <c r="E972" s="174"/>
    </row>
    <row r="973" spans="4:5" ht="15.75" hidden="1" customHeight="1">
      <c r="D973" s="174"/>
      <c r="E973" s="174"/>
    </row>
    <row r="974" spans="4:5" ht="15.75" hidden="1" customHeight="1">
      <c r="D974" s="174"/>
      <c r="E974" s="174"/>
    </row>
    <row r="975" spans="4:5" ht="15.75" hidden="1" customHeight="1">
      <c r="D975" s="174"/>
      <c r="E975" s="174"/>
    </row>
    <row r="976" spans="4:5" ht="15.75" hidden="1" customHeight="1">
      <c r="D976" s="174"/>
      <c r="E976" s="174"/>
    </row>
    <row r="977" spans="4:5" ht="15.75" hidden="1" customHeight="1">
      <c r="D977" s="174"/>
      <c r="E977" s="174"/>
    </row>
    <row r="978" spans="4:5" ht="15.75" hidden="1" customHeight="1">
      <c r="D978" s="174"/>
      <c r="E978" s="174"/>
    </row>
    <row r="979" spans="4:5" ht="15.75" hidden="1" customHeight="1">
      <c r="D979" s="174"/>
      <c r="E979" s="174"/>
    </row>
    <row r="980" spans="4:5" ht="15.75" hidden="1" customHeight="1">
      <c r="D980" s="174"/>
      <c r="E980" s="174"/>
    </row>
    <row r="981" spans="4:5" ht="15.75" hidden="1" customHeight="1">
      <c r="D981" s="174"/>
      <c r="E981" s="174"/>
    </row>
    <row r="982" spans="4:5" ht="15.75" hidden="1" customHeight="1">
      <c r="D982" s="174"/>
      <c r="E982" s="174"/>
    </row>
    <row r="983" spans="4:5" ht="15.75" hidden="1" customHeight="1">
      <c r="D983" s="174"/>
      <c r="E983" s="174"/>
    </row>
    <row r="984" spans="4:5" ht="15.75" hidden="1" customHeight="1">
      <c r="D984" s="174"/>
      <c r="E984" s="174"/>
    </row>
    <row r="985" spans="4:5" ht="15.75" hidden="1" customHeight="1">
      <c r="D985" s="174"/>
      <c r="E985" s="174"/>
    </row>
    <row r="986" spans="4:5" ht="15.75" hidden="1" customHeight="1">
      <c r="D986" s="174"/>
      <c r="E986" s="174"/>
    </row>
    <row r="987" spans="4:5" ht="15.75" hidden="1" customHeight="1">
      <c r="D987" s="174"/>
      <c r="E987" s="174"/>
    </row>
    <row r="988" spans="4:5" ht="15.75" hidden="1" customHeight="1">
      <c r="D988" s="174"/>
      <c r="E988" s="174"/>
    </row>
    <row r="989" spans="4:5" ht="15.75" hidden="1" customHeight="1">
      <c r="D989" s="174"/>
      <c r="E989" s="174"/>
    </row>
    <row r="990" spans="4:5" ht="15.75" hidden="1" customHeight="1">
      <c r="D990" s="174"/>
      <c r="E990" s="174"/>
    </row>
    <row r="991" spans="4:5" ht="15.75" hidden="1" customHeight="1">
      <c r="D991" s="174"/>
      <c r="E991" s="174"/>
    </row>
    <row r="992" spans="4:5" ht="15.75" hidden="1" customHeight="1">
      <c r="D992" s="174"/>
      <c r="E992" s="174"/>
    </row>
    <row r="993" spans="4:5" ht="15.75" hidden="1" customHeight="1">
      <c r="D993" s="174"/>
      <c r="E993" s="174"/>
    </row>
    <row r="994" spans="4:5" ht="15.75" hidden="1" customHeight="1">
      <c r="D994" s="174"/>
      <c r="E994" s="174"/>
    </row>
    <row r="995" spans="4:5" ht="15.75" hidden="1" customHeight="1">
      <c r="D995" s="174"/>
      <c r="E995" s="174"/>
    </row>
    <row r="996" spans="4:5" ht="15.75" hidden="1" customHeight="1">
      <c r="D996" s="174"/>
      <c r="E996" s="174"/>
    </row>
    <row r="997" spans="4:5" ht="15.75" hidden="1" customHeight="1">
      <c r="D997" s="174"/>
      <c r="E997" s="174"/>
    </row>
    <row r="998" spans="4:5" ht="15.75" hidden="1" customHeight="1">
      <c r="D998" s="174"/>
      <c r="E998" s="174"/>
    </row>
    <row r="999" spans="4:5" ht="15.75" hidden="1" customHeight="1">
      <c r="D999" s="174"/>
      <c r="E999" s="174"/>
    </row>
    <row r="1000" spans="4:5" ht="15.75" hidden="1" customHeight="1"/>
  </sheetData>
  <mergeCells count="8">
    <mergeCell ref="H1:H22"/>
    <mergeCell ref="A21:A22"/>
    <mergeCell ref="B21:B22"/>
    <mergeCell ref="C21:C22"/>
    <mergeCell ref="D21:D22"/>
    <mergeCell ref="E21:E22"/>
    <mergeCell ref="F21:F22"/>
    <mergeCell ref="G21:G22"/>
  </mergeCells>
  <conditionalFormatting sqref="G2:G4 G7:G9 G12:G14 G17:G19">
    <cfRule type="notContainsBlanks" dxfId="4" priority="1">
      <formula>LEN(TRIM(G2))&gt;0</formula>
    </cfRule>
  </conditionalFormatting>
  <dataValidations count="1">
    <dataValidation type="list" allowBlank="1" showErrorMessage="1" sqref="D161:D999" xr:uid="{00000000-0002-0000-0700-000003000000}">
      <formula1>#REF!</formula1>
    </dataValidation>
  </dataValidation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700-000000000000}">
          <x14:formula1>
            <xm:f>'Drop Downs'!$C$3:$C$14</xm:f>
          </x14:formula1>
          <xm:sqref>B24:B159</xm:sqref>
        </x14:dataValidation>
        <x14:dataValidation type="list" allowBlank="1" showErrorMessage="1" xr:uid="{00000000-0002-0000-0700-000001000000}">
          <x14:formula1>
            <xm:f>'Drop Downs'!$A$3:$A$5</xm:f>
          </x14:formula1>
          <xm:sqref>E24:E159 E161:E999</xm:sqref>
        </x14:dataValidation>
        <x14:dataValidation type="list" allowBlank="1" showErrorMessage="1" xr:uid="{00000000-0002-0000-0700-000002000000}">
          <x14:formula1>
            <xm:f>'Drop Downs'!$E$3:$E$9</xm:f>
          </x14:formula1>
          <xm:sqref>C24:C159 G24:G159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workbookViewId="0"/>
  </sheetViews>
  <sheetFormatPr defaultColWidth="12.625" defaultRowHeight="15" customHeight="1"/>
  <cols>
    <col min="1" max="1" width="12" customWidth="1"/>
    <col min="2" max="2" width="13.875" customWidth="1"/>
    <col min="3" max="3" width="16.5" customWidth="1"/>
    <col min="4" max="4" width="10.625" customWidth="1"/>
    <col min="5" max="5" width="16.75" customWidth="1"/>
    <col min="6" max="6" width="10.875" customWidth="1"/>
    <col min="7" max="7" width="17" customWidth="1"/>
    <col min="8" max="8" width="67.5" customWidth="1"/>
    <col min="9" max="26" width="12.625" hidden="1" customWidth="1"/>
  </cols>
  <sheetData>
    <row r="1" spans="1:26" ht="14.25">
      <c r="A1" s="126"/>
      <c r="B1" s="126" t="s">
        <v>63</v>
      </c>
      <c r="C1" s="127" t="s">
        <v>64</v>
      </c>
      <c r="D1" s="126" t="s">
        <v>65</v>
      </c>
      <c r="E1" s="126" t="s">
        <v>16</v>
      </c>
      <c r="F1" s="127" t="s">
        <v>66</v>
      </c>
      <c r="G1" s="127" t="s">
        <v>67</v>
      </c>
      <c r="H1" s="272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 ht="14.25">
      <c r="A2" s="129" t="s">
        <v>57</v>
      </c>
      <c r="B2" s="130">
        <f t="shared" ref="B2:B4" si="0">COUNTIFS($B$24:$B$159,A2,$C$24:$C$159,"&lt;&gt;")</f>
        <v>0</v>
      </c>
      <c r="C2" s="131">
        <f t="shared" ref="C2:C4" si="1">+COUNTIFS(B$24:B$159, A2,E$24:E$159, "Won")</f>
        <v>0</v>
      </c>
      <c r="D2" s="131">
        <f t="shared" ref="D2:D4" si="2">+COUNTIFS(B$24:B$159, A2,E$24:E$159, "Lost")</f>
        <v>0</v>
      </c>
      <c r="E2" s="132">
        <f t="shared" ref="E2:E4" si="3">+SUMIF(B$24:B$159, A2,F$24:F$159)</f>
        <v>0</v>
      </c>
      <c r="F2" s="133">
        <f t="shared" ref="F2:F5" si="4">IFERROR(+C2/B2,0)</f>
        <v>0</v>
      </c>
      <c r="G2" s="131">
        <f>COUNTIFS(G24:G159,"&lt;&gt;",B24:B159,A2)</f>
        <v>0</v>
      </c>
      <c r="H2" s="273"/>
    </row>
    <row r="3" spans="1:26" ht="14.25">
      <c r="A3" s="129" t="s">
        <v>58</v>
      </c>
      <c r="B3" s="130">
        <f t="shared" si="0"/>
        <v>0</v>
      </c>
      <c r="C3" s="131">
        <f t="shared" si="1"/>
        <v>0</v>
      </c>
      <c r="D3" s="131">
        <f t="shared" si="2"/>
        <v>0</v>
      </c>
      <c r="E3" s="132">
        <f t="shared" si="3"/>
        <v>0</v>
      </c>
      <c r="F3" s="133">
        <f t="shared" si="4"/>
        <v>0</v>
      </c>
      <c r="G3" s="131">
        <f>COUNTIFS(G24:G159,"&lt;&gt;",B24:B159,A3)</f>
        <v>0</v>
      </c>
      <c r="H3" s="273"/>
    </row>
    <row r="4" spans="1:26" ht="14.25">
      <c r="A4" s="129" t="s">
        <v>59</v>
      </c>
      <c r="B4" s="130">
        <f t="shared" si="0"/>
        <v>0</v>
      </c>
      <c r="C4" s="131">
        <f t="shared" si="1"/>
        <v>0</v>
      </c>
      <c r="D4" s="131">
        <f t="shared" si="2"/>
        <v>0</v>
      </c>
      <c r="E4" s="132">
        <f t="shared" si="3"/>
        <v>0</v>
      </c>
      <c r="F4" s="133">
        <f t="shared" si="4"/>
        <v>0</v>
      </c>
      <c r="G4" s="131">
        <f>COUNTIFS(G24:G159,"&lt;&gt;",B24:B159,A4)</f>
        <v>0</v>
      </c>
      <c r="H4" s="273"/>
    </row>
    <row r="5" spans="1:26" ht="14.25">
      <c r="A5" s="134" t="s">
        <v>0</v>
      </c>
      <c r="B5" s="135">
        <f t="shared" ref="B5:E5" si="5">+SUM(B2:B4)</f>
        <v>0</v>
      </c>
      <c r="C5" s="135">
        <f t="shared" si="5"/>
        <v>0</v>
      </c>
      <c r="D5" s="135">
        <f t="shared" si="5"/>
        <v>0</v>
      </c>
      <c r="E5" s="136">
        <f t="shared" si="5"/>
        <v>0</v>
      </c>
      <c r="F5" s="175">
        <f t="shared" si="4"/>
        <v>0</v>
      </c>
      <c r="G5" s="135">
        <f>+SUM(G2:G4)</f>
        <v>0</v>
      </c>
      <c r="H5" s="273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</row>
    <row r="6" spans="1:26" ht="14.25">
      <c r="A6" s="139"/>
      <c r="B6" s="140"/>
      <c r="C6" s="141"/>
      <c r="D6" s="140"/>
      <c r="E6" s="142"/>
      <c r="F6" s="176"/>
      <c r="G6" s="140"/>
      <c r="H6" s="273"/>
    </row>
    <row r="7" spans="1:26" ht="14.25">
      <c r="A7" s="129" t="s">
        <v>51</v>
      </c>
      <c r="B7" s="130">
        <f t="shared" ref="B7:B9" si="6">COUNTIFS($B$24:$B$159,A7,$C$24:$C$159,"&lt;&gt;")</f>
        <v>0</v>
      </c>
      <c r="C7" s="131">
        <f t="shared" ref="C7:C9" si="7">+COUNTIFS(B$24:B$159, A7,E$24:E$159, "Won")</f>
        <v>0</v>
      </c>
      <c r="D7" s="131">
        <f t="shared" ref="D7:D9" si="8">+COUNTIFS(B$24:B$159, A7,E$24:E$159, "Lost")</f>
        <v>0</v>
      </c>
      <c r="E7" s="132">
        <f t="shared" ref="E7:E9" si="9">+SUMIF(B$24:B$159, A7,F$24:F$159)</f>
        <v>0</v>
      </c>
      <c r="F7" s="177">
        <f t="shared" ref="F7:F10" si="10">IFERROR(+C7/B7,0)</f>
        <v>0</v>
      </c>
      <c r="G7" s="131">
        <f>COUNTIFS(G24:G159,"&lt;&gt;",B24:B159,A7)</f>
        <v>0</v>
      </c>
      <c r="H7" s="273"/>
    </row>
    <row r="8" spans="1:26" ht="14.25">
      <c r="A8" s="129" t="s">
        <v>52</v>
      </c>
      <c r="B8" s="130">
        <f t="shared" si="6"/>
        <v>0</v>
      </c>
      <c r="C8" s="131">
        <f t="shared" si="7"/>
        <v>0</v>
      </c>
      <c r="D8" s="131">
        <f t="shared" si="8"/>
        <v>0</v>
      </c>
      <c r="E8" s="132">
        <f t="shared" si="9"/>
        <v>0</v>
      </c>
      <c r="F8" s="133">
        <f t="shared" si="10"/>
        <v>0</v>
      </c>
      <c r="G8" s="131">
        <f>COUNTIFS(G24:G159,"&lt;&gt;",B24:B159,A8)</f>
        <v>0</v>
      </c>
      <c r="H8" s="273"/>
    </row>
    <row r="9" spans="1:26" ht="14.25">
      <c r="A9" s="129" t="s">
        <v>53</v>
      </c>
      <c r="B9" s="130">
        <f t="shared" si="6"/>
        <v>0</v>
      </c>
      <c r="C9" s="131">
        <f t="shared" si="7"/>
        <v>0</v>
      </c>
      <c r="D9" s="131">
        <f t="shared" si="8"/>
        <v>0</v>
      </c>
      <c r="E9" s="132">
        <f t="shared" si="9"/>
        <v>0</v>
      </c>
      <c r="F9" s="133">
        <f t="shared" si="10"/>
        <v>0</v>
      </c>
      <c r="G9" s="131">
        <f>COUNTIFS(G24:G159,"&lt;&gt;",B24:B159,A9)</f>
        <v>0</v>
      </c>
      <c r="H9" s="273"/>
    </row>
    <row r="10" spans="1:26" ht="14.25">
      <c r="A10" s="134" t="s">
        <v>1</v>
      </c>
      <c r="B10" s="135">
        <f t="shared" ref="B10:E10" si="11">+SUM(B7:B9)</f>
        <v>0</v>
      </c>
      <c r="C10" s="135">
        <f t="shared" si="11"/>
        <v>0</v>
      </c>
      <c r="D10" s="135">
        <f t="shared" si="11"/>
        <v>0</v>
      </c>
      <c r="E10" s="136">
        <f t="shared" si="11"/>
        <v>0</v>
      </c>
      <c r="F10" s="175">
        <f t="shared" si="10"/>
        <v>0</v>
      </c>
      <c r="G10" s="135">
        <f>+SUM(G7:G9)</f>
        <v>0</v>
      </c>
      <c r="H10" s="273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</row>
    <row r="11" spans="1:26" ht="14.25">
      <c r="A11" s="139"/>
      <c r="B11" s="140"/>
      <c r="C11" s="141"/>
      <c r="D11" s="140"/>
      <c r="E11" s="142"/>
      <c r="F11" s="176"/>
      <c r="G11" s="140"/>
      <c r="H11" s="273"/>
    </row>
    <row r="12" spans="1:26" ht="14.25">
      <c r="A12" s="129" t="s">
        <v>44</v>
      </c>
      <c r="B12" s="130">
        <f t="shared" ref="B12:B14" si="12">COUNTIFS($B$24:$B$159,A12,$C$24:$C$159,"&lt;&gt;")</f>
        <v>0</v>
      </c>
      <c r="C12" s="131">
        <f t="shared" ref="C12:C14" si="13">+COUNTIFS(B$24:B$159, A12,E$24:E$159, "Won")</f>
        <v>0</v>
      </c>
      <c r="D12" s="131">
        <f t="shared" ref="D12:D14" si="14">+COUNTIFS(B$24:B$159, A12,E$24:E$159, "Lost")</f>
        <v>0</v>
      </c>
      <c r="E12" s="132">
        <f t="shared" ref="E12:E14" si="15">+SUMIF(B$24:B$159, A12,F$24:F$159)</f>
        <v>0</v>
      </c>
      <c r="F12" s="177">
        <f t="shared" ref="F12:F15" si="16">IFERROR(+C12/B12,0)</f>
        <v>0</v>
      </c>
      <c r="G12" s="131">
        <f>COUNTIFS(G24:G159,"&lt;&gt;",B24:B159,A12)</f>
        <v>0</v>
      </c>
      <c r="H12" s="273"/>
    </row>
    <row r="13" spans="1:26" ht="14.25">
      <c r="A13" s="129" t="s">
        <v>45</v>
      </c>
      <c r="B13" s="130">
        <f t="shared" si="12"/>
        <v>0</v>
      </c>
      <c r="C13" s="131">
        <f t="shared" si="13"/>
        <v>0</v>
      </c>
      <c r="D13" s="131">
        <f t="shared" si="14"/>
        <v>0</v>
      </c>
      <c r="E13" s="132">
        <f t="shared" si="15"/>
        <v>0</v>
      </c>
      <c r="F13" s="133">
        <f t="shared" si="16"/>
        <v>0</v>
      </c>
      <c r="G13" s="131">
        <f>COUNTIFS(G24:G159,"&lt;&gt;",B24:B159,A13)</f>
        <v>0</v>
      </c>
      <c r="H13" s="273"/>
    </row>
    <row r="14" spans="1:26" ht="14.25">
      <c r="A14" s="129" t="s">
        <v>46</v>
      </c>
      <c r="B14" s="130">
        <f t="shared" si="12"/>
        <v>0</v>
      </c>
      <c r="C14" s="131">
        <f t="shared" si="13"/>
        <v>0</v>
      </c>
      <c r="D14" s="131">
        <f t="shared" si="14"/>
        <v>0</v>
      </c>
      <c r="E14" s="132">
        <f t="shared" si="15"/>
        <v>0</v>
      </c>
      <c r="F14" s="133">
        <f t="shared" si="16"/>
        <v>0</v>
      </c>
      <c r="G14" s="131">
        <f>COUNTIFS(G24:G159,"&lt;&gt;",B24:B159,A14)</f>
        <v>0</v>
      </c>
      <c r="H14" s="273"/>
    </row>
    <row r="15" spans="1:26" ht="14.25">
      <c r="A15" s="134" t="s">
        <v>2</v>
      </c>
      <c r="B15" s="135">
        <f t="shared" ref="B15:E15" si="17">+SUM(B12:B14)</f>
        <v>0</v>
      </c>
      <c r="C15" s="135">
        <f t="shared" si="17"/>
        <v>0</v>
      </c>
      <c r="D15" s="135">
        <f t="shared" si="17"/>
        <v>0</v>
      </c>
      <c r="E15" s="136">
        <f t="shared" si="17"/>
        <v>0</v>
      </c>
      <c r="F15" s="175">
        <f t="shared" si="16"/>
        <v>0</v>
      </c>
      <c r="G15" s="135">
        <f>+SUM(G12:G14)</f>
        <v>0</v>
      </c>
      <c r="H15" s="273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</row>
    <row r="16" spans="1:26" ht="14.25">
      <c r="A16" s="139"/>
      <c r="B16" s="140"/>
      <c r="C16" s="141"/>
      <c r="D16" s="140"/>
      <c r="E16" s="142"/>
      <c r="F16" s="176"/>
      <c r="G16" s="140"/>
      <c r="H16" s="273"/>
    </row>
    <row r="17" spans="1:26" ht="14.25">
      <c r="A17" s="129" t="s">
        <v>21</v>
      </c>
      <c r="B17" s="130">
        <f t="shared" ref="B17:B19" si="18">COUNTIFS($B$24:$B$159,A17,$C$24:$C$159,"&lt;&gt;")</f>
        <v>0</v>
      </c>
      <c r="C17" s="131">
        <f t="shared" ref="C17:C19" si="19">+COUNTIFS(B$24:B$159, A17,E$24:E$159, "Won")</f>
        <v>0</v>
      </c>
      <c r="D17" s="131">
        <f t="shared" ref="D17:D19" si="20">+COUNTIFS(B$24:B$159, A17,E$24:E$159, "Lost")</f>
        <v>0</v>
      </c>
      <c r="E17" s="132">
        <f t="shared" ref="E17:E19" si="21">+SUMIF(B$24:B$159, A17,F$24:F$159)</f>
        <v>0</v>
      </c>
      <c r="F17" s="177">
        <f t="shared" ref="F17:F20" si="22">IFERROR(+C17/B17,0)</f>
        <v>0</v>
      </c>
      <c r="G17" s="131">
        <f>COUNTIFS(G24:G159,"&lt;&gt;",B24:B159,A17)</f>
        <v>0</v>
      </c>
      <c r="H17" s="273"/>
    </row>
    <row r="18" spans="1:26" ht="14.25">
      <c r="A18" s="129" t="s">
        <v>22</v>
      </c>
      <c r="B18" s="130">
        <f t="shared" si="18"/>
        <v>0</v>
      </c>
      <c r="C18" s="131">
        <f t="shared" si="19"/>
        <v>0</v>
      </c>
      <c r="D18" s="131">
        <f t="shared" si="20"/>
        <v>0</v>
      </c>
      <c r="E18" s="132">
        <f t="shared" si="21"/>
        <v>0</v>
      </c>
      <c r="F18" s="133">
        <f t="shared" si="22"/>
        <v>0</v>
      </c>
      <c r="G18" s="131">
        <f>COUNTIFS(G24:G159,"&lt;&gt;",B24:B159,A18)</f>
        <v>0</v>
      </c>
      <c r="H18" s="273"/>
    </row>
    <row r="19" spans="1:26" ht="14.25">
      <c r="A19" s="129" t="s">
        <v>23</v>
      </c>
      <c r="B19" s="130">
        <f t="shared" si="18"/>
        <v>0</v>
      </c>
      <c r="C19" s="131">
        <f t="shared" si="19"/>
        <v>0</v>
      </c>
      <c r="D19" s="131">
        <f t="shared" si="20"/>
        <v>0</v>
      </c>
      <c r="E19" s="132">
        <f t="shared" si="21"/>
        <v>0</v>
      </c>
      <c r="F19" s="133">
        <f t="shared" si="22"/>
        <v>0</v>
      </c>
      <c r="G19" s="131">
        <f>COUNTIFS(G24:G159,"&lt;&gt;",B24:B159,A19)</f>
        <v>0</v>
      </c>
      <c r="H19" s="273"/>
    </row>
    <row r="20" spans="1:26" ht="15.75" customHeight="1">
      <c r="A20" s="134" t="s">
        <v>3</v>
      </c>
      <c r="B20" s="135">
        <f t="shared" ref="B20:E20" si="23">+SUM(B17:B19)</f>
        <v>0</v>
      </c>
      <c r="C20" s="135">
        <f t="shared" si="23"/>
        <v>0</v>
      </c>
      <c r="D20" s="135">
        <f t="shared" si="23"/>
        <v>0</v>
      </c>
      <c r="E20" s="136">
        <f t="shared" si="23"/>
        <v>0</v>
      </c>
      <c r="F20" s="137">
        <f t="shared" si="22"/>
        <v>0</v>
      </c>
      <c r="G20" s="135">
        <f>+SUM(G17:G19)</f>
        <v>0</v>
      </c>
      <c r="H20" s="273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</row>
    <row r="21" spans="1:26" ht="15.75" customHeight="1">
      <c r="A21" s="275"/>
      <c r="B21" s="275"/>
      <c r="C21" s="276" t="s">
        <v>68</v>
      </c>
      <c r="D21" s="275"/>
      <c r="E21" s="277" t="s">
        <v>69</v>
      </c>
      <c r="F21" s="278"/>
      <c r="G21" s="277" t="s">
        <v>70</v>
      </c>
      <c r="H21" s="273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spans="1:26" ht="15.75" customHeight="1">
      <c r="A22" s="234"/>
      <c r="B22" s="234"/>
      <c r="C22" s="234"/>
      <c r="D22" s="234"/>
      <c r="E22" s="234"/>
      <c r="F22" s="234"/>
      <c r="G22" s="234"/>
      <c r="H22" s="274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</row>
    <row r="23" spans="1:26" ht="15.75" customHeight="1">
      <c r="A23" s="129" t="s">
        <v>71</v>
      </c>
      <c r="B23" s="129" t="s">
        <v>72</v>
      </c>
      <c r="C23" s="129" t="s">
        <v>63</v>
      </c>
      <c r="D23" s="144" t="s">
        <v>73</v>
      </c>
      <c r="E23" s="129" t="s">
        <v>74</v>
      </c>
      <c r="F23" s="178" t="s">
        <v>75</v>
      </c>
      <c r="G23" s="129" t="s">
        <v>67</v>
      </c>
      <c r="H23" s="129" t="s">
        <v>76</v>
      </c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ht="15.75" customHeight="1">
      <c r="A24" s="179"/>
      <c r="B24" s="147"/>
      <c r="C24" s="148"/>
      <c r="D24" s="211"/>
      <c r="E24" s="147"/>
      <c r="F24" s="181"/>
      <c r="G24" s="148"/>
      <c r="H24" s="212"/>
    </row>
    <row r="25" spans="1:26" ht="15.75" customHeight="1">
      <c r="A25" s="188"/>
      <c r="B25" s="155"/>
      <c r="C25" s="156"/>
      <c r="D25" s="213"/>
      <c r="E25" s="155"/>
      <c r="F25" s="181"/>
      <c r="G25" s="148"/>
      <c r="H25" s="206"/>
    </row>
    <row r="26" spans="1:26" ht="15.75" customHeight="1">
      <c r="A26" s="184"/>
      <c r="B26" s="155"/>
      <c r="C26" s="156"/>
      <c r="D26" s="213"/>
      <c r="E26" s="155"/>
      <c r="F26" s="181"/>
      <c r="G26" s="148"/>
      <c r="H26" s="206"/>
    </row>
    <row r="27" spans="1:26" ht="15.75" customHeight="1">
      <c r="A27" s="184"/>
      <c r="B27" s="155"/>
      <c r="C27" s="156"/>
      <c r="D27" s="213"/>
      <c r="E27" s="155"/>
      <c r="F27" s="181"/>
      <c r="G27" s="148"/>
      <c r="H27" s="214"/>
    </row>
    <row r="28" spans="1:26" ht="15.75" customHeight="1">
      <c r="A28" s="184"/>
      <c r="B28" s="162"/>
      <c r="C28" s="164"/>
      <c r="D28" s="215"/>
      <c r="E28" s="162"/>
      <c r="F28" s="181"/>
      <c r="G28" s="148"/>
      <c r="H28" s="206"/>
    </row>
    <row r="29" spans="1:26" ht="15.75" customHeight="1">
      <c r="A29" s="184"/>
      <c r="B29" s="155"/>
      <c r="C29" s="156"/>
      <c r="D29" s="213"/>
      <c r="E29" s="155"/>
      <c r="F29" s="181"/>
      <c r="G29" s="148"/>
      <c r="H29" s="214"/>
    </row>
    <row r="30" spans="1:26" ht="15.75" customHeight="1">
      <c r="A30" s="216"/>
      <c r="B30" s="155"/>
      <c r="C30" s="156"/>
      <c r="D30" s="213"/>
      <c r="E30" s="155"/>
      <c r="F30" s="181"/>
      <c r="G30" s="148"/>
      <c r="H30" s="214"/>
    </row>
    <row r="31" spans="1:26" ht="15.75" customHeight="1">
      <c r="A31" s="216"/>
      <c r="B31" s="155"/>
      <c r="C31" s="156"/>
      <c r="D31" s="155"/>
      <c r="E31" s="155"/>
      <c r="F31" s="181"/>
      <c r="G31" s="148"/>
      <c r="H31" s="214"/>
    </row>
    <row r="32" spans="1:26" ht="15.75" customHeight="1">
      <c r="A32" s="216"/>
      <c r="B32" s="155"/>
      <c r="C32" s="156"/>
      <c r="D32" s="155"/>
      <c r="E32" s="155"/>
      <c r="F32" s="181"/>
      <c r="G32" s="148"/>
      <c r="H32" s="214"/>
    </row>
    <row r="33" spans="1:8" ht="15.75" customHeight="1">
      <c r="A33" s="216"/>
      <c r="B33" s="155"/>
      <c r="C33" s="156"/>
      <c r="D33" s="155"/>
      <c r="E33" s="155"/>
      <c r="F33" s="181"/>
      <c r="G33" s="148"/>
      <c r="H33" s="214"/>
    </row>
    <row r="34" spans="1:8" ht="15.75" customHeight="1">
      <c r="A34" s="216"/>
      <c r="B34" s="155"/>
      <c r="C34" s="156"/>
      <c r="D34" s="155"/>
      <c r="E34" s="155"/>
      <c r="F34" s="181" t="str">
        <f t="shared" ref="F34:F159" si="24">IF(E34="Lost",0,"")</f>
        <v/>
      </c>
      <c r="G34" s="148"/>
      <c r="H34" s="214"/>
    </row>
    <row r="35" spans="1:8" ht="15.75" customHeight="1">
      <c r="A35" s="216"/>
      <c r="B35" s="155"/>
      <c r="C35" s="156"/>
      <c r="D35" s="155"/>
      <c r="E35" s="155"/>
      <c r="F35" s="181" t="str">
        <f t="shared" si="24"/>
        <v/>
      </c>
      <c r="G35" s="148"/>
      <c r="H35" s="214"/>
    </row>
    <row r="36" spans="1:8" ht="15.75" customHeight="1">
      <c r="A36" s="216"/>
      <c r="B36" s="155"/>
      <c r="C36" s="156"/>
      <c r="D36" s="155"/>
      <c r="E36" s="155"/>
      <c r="F36" s="181" t="str">
        <f t="shared" si="24"/>
        <v/>
      </c>
      <c r="G36" s="148"/>
      <c r="H36" s="214"/>
    </row>
    <row r="37" spans="1:8" ht="15.75" customHeight="1">
      <c r="A37" s="184"/>
      <c r="B37" s="155"/>
      <c r="C37" s="156"/>
      <c r="D37" s="155"/>
      <c r="E37" s="155"/>
      <c r="F37" s="181" t="str">
        <f t="shared" si="24"/>
        <v/>
      </c>
      <c r="G37" s="148"/>
      <c r="H37" s="214"/>
    </row>
    <row r="38" spans="1:8" ht="15.75" customHeight="1">
      <c r="A38" s="184"/>
      <c r="B38" s="155"/>
      <c r="C38" s="156"/>
      <c r="D38" s="155"/>
      <c r="E38" s="155"/>
      <c r="F38" s="181" t="str">
        <f t="shared" si="24"/>
        <v/>
      </c>
      <c r="G38" s="148"/>
      <c r="H38" s="214"/>
    </row>
    <row r="39" spans="1:8" ht="15.75" customHeight="1">
      <c r="A39" s="184"/>
      <c r="B39" s="155"/>
      <c r="C39" s="156"/>
      <c r="D39" s="155"/>
      <c r="E39" s="155"/>
      <c r="F39" s="181" t="str">
        <f t="shared" si="24"/>
        <v/>
      </c>
      <c r="G39" s="148"/>
      <c r="H39" s="214"/>
    </row>
    <row r="40" spans="1:8" ht="15.75" customHeight="1">
      <c r="A40" s="184"/>
      <c r="B40" s="155"/>
      <c r="C40" s="156"/>
      <c r="D40" s="155"/>
      <c r="E40" s="155"/>
      <c r="F40" s="181" t="str">
        <f t="shared" si="24"/>
        <v/>
      </c>
      <c r="G40" s="148"/>
      <c r="H40" s="214"/>
    </row>
    <row r="41" spans="1:8" ht="15.75" customHeight="1">
      <c r="A41" s="184"/>
      <c r="B41" s="155"/>
      <c r="C41" s="156"/>
      <c r="D41" s="155"/>
      <c r="E41" s="155"/>
      <c r="F41" s="181" t="str">
        <f t="shared" si="24"/>
        <v/>
      </c>
      <c r="G41" s="148"/>
      <c r="H41" s="214"/>
    </row>
    <row r="42" spans="1:8" ht="15.75" customHeight="1">
      <c r="A42" s="184"/>
      <c r="B42" s="155"/>
      <c r="C42" s="156"/>
      <c r="D42" s="155"/>
      <c r="E42" s="155"/>
      <c r="F42" s="181" t="str">
        <f t="shared" si="24"/>
        <v/>
      </c>
      <c r="G42" s="148"/>
      <c r="H42" s="214"/>
    </row>
    <row r="43" spans="1:8" ht="15.75" customHeight="1">
      <c r="A43" s="184"/>
      <c r="B43" s="155"/>
      <c r="C43" s="156"/>
      <c r="D43" s="155"/>
      <c r="E43" s="155"/>
      <c r="F43" s="181" t="str">
        <f t="shared" si="24"/>
        <v/>
      </c>
      <c r="G43" s="148"/>
      <c r="H43" s="214"/>
    </row>
    <row r="44" spans="1:8" ht="15.75" customHeight="1">
      <c r="A44" s="184"/>
      <c r="B44" s="155"/>
      <c r="C44" s="156"/>
      <c r="D44" s="155"/>
      <c r="E44" s="155"/>
      <c r="F44" s="181" t="str">
        <f t="shared" si="24"/>
        <v/>
      </c>
      <c r="G44" s="148"/>
      <c r="H44" s="214"/>
    </row>
    <row r="45" spans="1:8" ht="15.75" customHeight="1">
      <c r="A45" s="184"/>
      <c r="B45" s="155"/>
      <c r="C45" s="156"/>
      <c r="D45" s="155"/>
      <c r="E45" s="155"/>
      <c r="F45" s="181" t="str">
        <f t="shared" si="24"/>
        <v/>
      </c>
      <c r="G45" s="148"/>
      <c r="H45" s="214"/>
    </row>
    <row r="46" spans="1:8" ht="15.75" customHeight="1">
      <c r="A46" s="184"/>
      <c r="B46" s="155"/>
      <c r="C46" s="156"/>
      <c r="D46" s="155"/>
      <c r="E46" s="162"/>
      <c r="F46" s="181" t="str">
        <f t="shared" si="24"/>
        <v/>
      </c>
      <c r="G46" s="148"/>
      <c r="H46" s="214"/>
    </row>
    <row r="47" spans="1:8" ht="15.75" customHeight="1">
      <c r="A47" s="184"/>
      <c r="B47" s="155"/>
      <c r="C47" s="156"/>
      <c r="D47" s="155"/>
      <c r="E47" s="162"/>
      <c r="F47" s="181" t="str">
        <f t="shared" si="24"/>
        <v/>
      </c>
      <c r="G47" s="148"/>
      <c r="H47" s="214"/>
    </row>
    <row r="48" spans="1:8" ht="15.75" customHeight="1">
      <c r="A48" s="184"/>
      <c r="B48" s="155"/>
      <c r="C48" s="156"/>
      <c r="D48" s="155"/>
      <c r="E48" s="162"/>
      <c r="F48" s="181" t="str">
        <f t="shared" si="24"/>
        <v/>
      </c>
      <c r="G48" s="148"/>
      <c r="H48" s="214"/>
    </row>
    <row r="49" spans="1:8" ht="15.75" customHeight="1">
      <c r="A49" s="184"/>
      <c r="B49" s="155"/>
      <c r="C49" s="156"/>
      <c r="D49" s="155"/>
      <c r="E49" s="155"/>
      <c r="F49" s="181" t="str">
        <f t="shared" si="24"/>
        <v/>
      </c>
      <c r="G49" s="148"/>
      <c r="H49" s="214"/>
    </row>
    <row r="50" spans="1:8" ht="15.75" customHeight="1">
      <c r="A50" s="184"/>
      <c r="B50" s="155"/>
      <c r="C50" s="156"/>
      <c r="D50" s="155"/>
      <c r="E50" s="162"/>
      <c r="F50" s="181" t="str">
        <f t="shared" si="24"/>
        <v/>
      </c>
      <c r="G50" s="148"/>
      <c r="H50" s="214"/>
    </row>
    <row r="51" spans="1:8" ht="15.75" customHeight="1">
      <c r="A51" s="184"/>
      <c r="B51" s="155"/>
      <c r="C51" s="156"/>
      <c r="D51" s="155"/>
      <c r="E51" s="155"/>
      <c r="F51" s="181" t="str">
        <f t="shared" si="24"/>
        <v/>
      </c>
      <c r="G51" s="148"/>
      <c r="H51" s="206"/>
    </row>
    <row r="52" spans="1:8" ht="15.75" customHeight="1">
      <c r="A52" s="184"/>
      <c r="B52" s="155"/>
      <c r="C52" s="156"/>
      <c r="D52" s="162"/>
      <c r="E52" s="162"/>
      <c r="F52" s="181" t="str">
        <f t="shared" si="24"/>
        <v/>
      </c>
      <c r="G52" s="148"/>
      <c r="H52" s="206"/>
    </row>
    <row r="53" spans="1:8" ht="15.75" customHeight="1">
      <c r="A53" s="184"/>
      <c r="B53" s="155"/>
      <c r="C53" s="164"/>
      <c r="D53" s="162"/>
      <c r="E53" s="162"/>
      <c r="F53" s="181" t="str">
        <f t="shared" si="24"/>
        <v/>
      </c>
      <c r="G53" s="148"/>
      <c r="H53" s="214"/>
    </row>
    <row r="54" spans="1:8" ht="15.75" customHeight="1">
      <c r="A54" s="184"/>
      <c r="B54" s="155"/>
      <c r="C54" s="156"/>
      <c r="D54" s="162"/>
      <c r="E54" s="155"/>
      <c r="F54" s="181" t="str">
        <f t="shared" si="24"/>
        <v/>
      </c>
      <c r="G54" s="148"/>
      <c r="H54" s="214"/>
    </row>
    <row r="55" spans="1:8" ht="15.75" customHeight="1">
      <c r="A55" s="184"/>
      <c r="B55" s="155"/>
      <c r="C55" s="156"/>
      <c r="D55" s="162"/>
      <c r="E55" s="155"/>
      <c r="F55" s="181" t="str">
        <f t="shared" si="24"/>
        <v/>
      </c>
      <c r="G55" s="148"/>
      <c r="H55" s="214"/>
    </row>
    <row r="56" spans="1:8" ht="15.75" customHeight="1">
      <c r="A56" s="184"/>
      <c r="B56" s="155"/>
      <c r="C56" s="156"/>
      <c r="D56" s="162"/>
      <c r="E56" s="162"/>
      <c r="F56" s="181" t="str">
        <f t="shared" si="24"/>
        <v/>
      </c>
      <c r="G56" s="148"/>
      <c r="H56" s="206"/>
    </row>
    <row r="57" spans="1:8" ht="15.75" customHeight="1">
      <c r="A57" s="184"/>
      <c r="B57" s="155"/>
      <c r="C57" s="156"/>
      <c r="D57" s="162"/>
      <c r="E57" s="162"/>
      <c r="F57" s="181" t="str">
        <f t="shared" si="24"/>
        <v/>
      </c>
      <c r="G57" s="148"/>
      <c r="H57" s="206"/>
    </row>
    <row r="58" spans="1:8" ht="15.75" customHeight="1">
      <c r="A58" s="188"/>
      <c r="B58" s="162"/>
      <c r="C58" s="164"/>
      <c r="D58" s="162"/>
      <c r="E58" s="162"/>
      <c r="F58" s="181" t="str">
        <f t="shared" si="24"/>
        <v/>
      </c>
      <c r="G58" s="148"/>
      <c r="H58" s="206"/>
    </row>
    <row r="59" spans="1:8" ht="15.75" customHeight="1">
      <c r="A59" s="188"/>
      <c r="B59" s="162"/>
      <c r="C59" s="164"/>
      <c r="D59" s="162"/>
      <c r="E59" s="162"/>
      <c r="F59" s="181" t="str">
        <f t="shared" si="24"/>
        <v/>
      </c>
      <c r="G59" s="148"/>
      <c r="H59" s="206"/>
    </row>
    <row r="60" spans="1:8" ht="15.75" customHeight="1">
      <c r="A60" s="188"/>
      <c r="B60" s="162"/>
      <c r="C60" s="164"/>
      <c r="D60" s="162"/>
      <c r="E60" s="162"/>
      <c r="F60" s="181" t="str">
        <f t="shared" si="24"/>
        <v/>
      </c>
      <c r="G60" s="148"/>
      <c r="H60" s="206"/>
    </row>
    <row r="61" spans="1:8" ht="15.75" customHeight="1">
      <c r="A61" s="188"/>
      <c r="B61" s="162"/>
      <c r="C61" s="164"/>
      <c r="D61" s="162"/>
      <c r="E61" s="162"/>
      <c r="F61" s="181" t="str">
        <f t="shared" si="24"/>
        <v/>
      </c>
      <c r="G61" s="148"/>
      <c r="H61" s="206"/>
    </row>
    <row r="62" spans="1:8" ht="15.75" customHeight="1">
      <c r="A62" s="188"/>
      <c r="B62" s="162"/>
      <c r="C62" s="164"/>
      <c r="D62" s="162"/>
      <c r="E62" s="162"/>
      <c r="F62" s="181" t="str">
        <f t="shared" si="24"/>
        <v/>
      </c>
      <c r="G62" s="148"/>
      <c r="H62" s="206"/>
    </row>
    <row r="63" spans="1:8" ht="15.75" customHeight="1">
      <c r="A63" s="188"/>
      <c r="B63" s="162"/>
      <c r="C63" s="164"/>
      <c r="D63" s="162"/>
      <c r="E63" s="162"/>
      <c r="F63" s="181" t="str">
        <f t="shared" si="24"/>
        <v/>
      </c>
      <c r="G63" s="148"/>
      <c r="H63" s="206"/>
    </row>
    <row r="64" spans="1:8" ht="15.75" customHeight="1">
      <c r="A64" s="188"/>
      <c r="B64" s="162"/>
      <c r="C64" s="164"/>
      <c r="D64" s="162"/>
      <c r="E64" s="162"/>
      <c r="F64" s="181" t="str">
        <f t="shared" si="24"/>
        <v/>
      </c>
      <c r="G64" s="148"/>
      <c r="H64" s="206"/>
    </row>
    <row r="65" spans="1:8" ht="15.75" customHeight="1">
      <c r="A65" s="188"/>
      <c r="B65" s="162"/>
      <c r="C65" s="164"/>
      <c r="D65" s="162"/>
      <c r="E65" s="162"/>
      <c r="F65" s="181" t="str">
        <f t="shared" si="24"/>
        <v/>
      </c>
      <c r="G65" s="148"/>
      <c r="H65" s="206"/>
    </row>
    <row r="66" spans="1:8" ht="15.75" customHeight="1">
      <c r="A66" s="188"/>
      <c r="B66" s="162"/>
      <c r="C66" s="164"/>
      <c r="D66" s="162"/>
      <c r="E66" s="162"/>
      <c r="F66" s="181" t="str">
        <f t="shared" si="24"/>
        <v/>
      </c>
      <c r="G66" s="148"/>
      <c r="H66" s="206"/>
    </row>
    <row r="67" spans="1:8" ht="15.75" customHeight="1">
      <c r="A67" s="188"/>
      <c r="B67" s="162"/>
      <c r="C67" s="164"/>
      <c r="D67" s="162"/>
      <c r="E67" s="162"/>
      <c r="F67" s="181" t="str">
        <f t="shared" si="24"/>
        <v/>
      </c>
      <c r="G67" s="148"/>
      <c r="H67" s="206"/>
    </row>
    <row r="68" spans="1:8" ht="15.75" customHeight="1">
      <c r="A68" s="188"/>
      <c r="B68" s="162"/>
      <c r="C68" s="164"/>
      <c r="D68" s="162"/>
      <c r="E68" s="162"/>
      <c r="F68" s="181" t="str">
        <f t="shared" si="24"/>
        <v/>
      </c>
      <c r="G68" s="148"/>
      <c r="H68" s="206"/>
    </row>
    <row r="69" spans="1:8" ht="15.75" customHeight="1">
      <c r="A69" s="188"/>
      <c r="B69" s="162"/>
      <c r="C69" s="164"/>
      <c r="D69" s="162"/>
      <c r="E69" s="162"/>
      <c r="F69" s="181" t="str">
        <f t="shared" si="24"/>
        <v/>
      </c>
      <c r="G69" s="148"/>
      <c r="H69" s="206"/>
    </row>
    <row r="70" spans="1:8" ht="15.75" customHeight="1">
      <c r="A70" s="188"/>
      <c r="B70" s="162"/>
      <c r="C70" s="164"/>
      <c r="D70" s="162"/>
      <c r="E70" s="162"/>
      <c r="F70" s="181" t="str">
        <f t="shared" si="24"/>
        <v/>
      </c>
      <c r="G70" s="148"/>
      <c r="H70" s="206"/>
    </row>
    <row r="71" spans="1:8" ht="15.75" customHeight="1">
      <c r="A71" s="188"/>
      <c r="B71" s="162"/>
      <c r="C71" s="164"/>
      <c r="D71" s="162"/>
      <c r="E71" s="162"/>
      <c r="F71" s="181" t="str">
        <f t="shared" si="24"/>
        <v/>
      </c>
      <c r="G71" s="148"/>
      <c r="H71" s="206"/>
    </row>
    <row r="72" spans="1:8" ht="15.75" customHeight="1">
      <c r="A72" s="188"/>
      <c r="B72" s="162"/>
      <c r="C72" s="164"/>
      <c r="D72" s="162"/>
      <c r="E72" s="162"/>
      <c r="F72" s="181" t="str">
        <f t="shared" si="24"/>
        <v/>
      </c>
      <c r="G72" s="148"/>
      <c r="H72" s="206"/>
    </row>
    <row r="73" spans="1:8" ht="15.75" customHeight="1">
      <c r="A73" s="188"/>
      <c r="B73" s="162"/>
      <c r="C73" s="164"/>
      <c r="D73" s="162"/>
      <c r="E73" s="162"/>
      <c r="F73" s="181" t="str">
        <f t="shared" si="24"/>
        <v/>
      </c>
      <c r="G73" s="148"/>
      <c r="H73" s="206"/>
    </row>
    <row r="74" spans="1:8" ht="15.75" customHeight="1">
      <c r="A74" s="188"/>
      <c r="B74" s="162"/>
      <c r="C74" s="164"/>
      <c r="D74" s="162"/>
      <c r="E74" s="162"/>
      <c r="F74" s="181" t="str">
        <f t="shared" si="24"/>
        <v/>
      </c>
      <c r="G74" s="148"/>
      <c r="H74" s="206"/>
    </row>
    <row r="75" spans="1:8" ht="15.75" customHeight="1">
      <c r="A75" s="188"/>
      <c r="B75" s="162"/>
      <c r="C75" s="164"/>
      <c r="D75" s="162"/>
      <c r="E75" s="162"/>
      <c r="F75" s="181" t="str">
        <f t="shared" si="24"/>
        <v/>
      </c>
      <c r="G75" s="148"/>
      <c r="H75" s="206"/>
    </row>
    <row r="76" spans="1:8" ht="15.75" customHeight="1">
      <c r="A76" s="188"/>
      <c r="B76" s="162"/>
      <c r="C76" s="164"/>
      <c r="D76" s="162"/>
      <c r="E76" s="162"/>
      <c r="F76" s="181" t="str">
        <f t="shared" si="24"/>
        <v/>
      </c>
      <c r="G76" s="148"/>
      <c r="H76" s="206"/>
    </row>
    <row r="77" spans="1:8" ht="15.75" customHeight="1">
      <c r="A77" s="188"/>
      <c r="B77" s="162"/>
      <c r="C77" s="164"/>
      <c r="D77" s="162"/>
      <c r="E77" s="162"/>
      <c r="F77" s="181" t="str">
        <f t="shared" si="24"/>
        <v/>
      </c>
      <c r="G77" s="148"/>
      <c r="H77" s="206"/>
    </row>
    <row r="78" spans="1:8" ht="15.75" customHeight="1">
      <c r="A78" s="188"/>
      <c r="B78" s="162"/>
      <c r="C78" s="164"/>
      <c r="D78" s="162"/>
      <c r="E78" s="162"/>
      <c r="F78" s="181" t="str">
        <f t="shared" si="24"/>
        <v/>
      </c>
      <c r="G78" s="148"/>
      <c r="H78" s="206"/>
    </row>
    <row r="79" spans="1:8" ht="15.75" customHeight="1">
      <c r="A79" s="188"/>
      <c r="B79" s="162"/>
      <c r="C79" s="164"/>
      <c r="D79" s="162"/>
      <c r="E79" s="162"/>
      <c r="F79" s="181" t="str">
        <f t="shared" si="24"/>
        <v/>
      </c>
      <c r="G79" s="148"/>
      <c r="H79" s="206"/>
    </row>
    <row r="80" spans="1:8" ht="15.75" customHeight="1">
      <c r="A80" s="188"/>
      <c r="B80" s="162"/>
      <c r="C80" s="164"/>
      <c r="D80" s="162"/>
      <c r="E80" s="162"/>
      <c r="F80" s="181" t="str">
        <f t="shared" si="24"/>
        <v/>
      </c>
      <c r="G80" s="148"/>
      <c r="H80" s="206"/>
    </row>
    <row r="81" spans="1:8" ht="15.75" customHeight="1">
      <c r="A81" s="188"/>
      <c r="B81" s="162"/>
      <c r="C81" s="164"/>
      <c r="D81" s="162"/>
      <c r="E81" s="162"/>
      <c r="F81" s="181" t="str">
        <f t="shared" si="24"/>
        <v/>
      </c>
      <c r="G81" s="148"/>
      <c r="H81" s="206"/>
    </row>
    <row r="82" spans="1:8" ht="15.75" customHeight="1">
      <c r="A82" s="188"/>
      <c r="B82" s="162"/>
      <c r="C82" s="164"/>
      <c r="D82" s="162"/>
      <c r="E82" s="162"/>
      <c r="F82" s="181" t="str">
        <f t="shared" si="24"/>
        <v/>
      </c>
      <c r="G82" s="148"/>
      <c r="H82" s="206"/>
    </row>
    <row r="83" spans="1:8" ht="15.75" customHeight="1">
      <c r="A83" s="188"/>
      <c r="B83" s="162"/>
      <c r="C83" s="164"/>
      <c r="D83" s="162"/>
      <c r="E83" s="162"/>
      <c r="F83" s="181" t="str">
        <f t="shared" si="24"/>
        <v/>
      </c>
      <c r="G83" s="148"/>
      <c r="H83" s="206"/>
    </row>
    <row r="84" spans="1:8" ht="15.75" customHeight="1">
      <c r="A84" s="188"/>
      <c r="B84" s="162"/>
      <c r="C84" s="164"/>
      <c r="D84" s="162"/>
      <c r="E84" s="162"/>
      <c r="F84" s="181" t="str">
        <f t="shared" si="24"/>
        <v/>
      </c>
      <c r="G84" s="148"/>
      <c r="H84" s="206"/>
    </row>
    <row r="85" spans="1:8" ht="15.75" customHeight="1">
      <c r="A85" s="188"/>
      <c r="B85" s="162"/>
      <c r="C85" s="164"/>
      <c r="D85" s="162"/>
      <c r="E85" s="162"/>
      <c r="F85" s="181" t="str">
        <f t="shared" si="24"/>
        <v/>
      </c>
      <c r="G85" s="148"/>
      <c r="H85" s="206"/>
    </row>
    <row r="86" spans="1:8" ht="15.75" customHeight="1">
      <c r="A86" s="188"/>
      <c r="B86" s="162"/>
      <c r="C86" s="164"/>
      <c r="D86" s="162"/>
      <c r="E86" s="162"/>
      <c r="F86" s="181" t="str">
        <f t="shared" si="24"/>
        <v/>
      </c>
      <c r="G86" s="148"/>
      <c r="H86" s="206"/>
    </row>
    <row r="87" spans="1:8" ht="15.75" customHeight="1">
      <c r="A87" s="188"/>
      <c r="B87" s="162"/>
      <c r="C87" s="164"/>
      <c r="D87" s="162"/>
      <c r="E87" s="162"/>
      <c r="F87" s="181" t="str">
        <f t="shared" si="24"/>
        <v/>
      </c>
      <c r="G87" s="148"/>
      <c r="H87" s="206"/>
    </row>
    <row r="88" spans="1:8" ht="15.75" customHeight="1">
      <c r="A88" s="188"/>
      <c r="B88" s="162"/>
      <c r="C88" s="164"/>
      <c r="D88" s="162"/>
      <c r="E88" s="162"/>
      <c r="F88" s="181" t="str">
        <f t="shared" si="24"/>
        <v/>
      </c>
      <c r="G88" s="148"/>
      <c r="H88" s="206"/>
    </row>
    <row r="89" spans="1:8" ht="15.75" customHeight="1">
      <c r="A89" s="188"/>
      <c r="B89" s="162"/>
      <c r="C89" s="164"/>
      <c r="D89" s="162"/>
      <c r="E89" s="162"/>
      <c r="F89" s="181" t="str">
        <f t="shared" si="24"/>
        <v/>
      </c>
      <c r="G89" s="148"/>
      <c r="H89" s="206"/>
    </row>
    <row r="90" spans="1:8" ht="15.75" customHeight="1">
      <c r="A90" s="188"/>
      <c r="B90" s="162"/>
      <c r="C90" s="164"/>
      <c r="D90" s="162"/>
      <c r="E90" s="162"/>
      <c r="F90" s="181" t="str">
        <f t="shared" si="24"/>
        <v/>
      </c>
      <c r="G90" s="148"/>
      <c r="H90" s="206"/>
    </row>
    <row r="91" spans="1:8" ht="15.75" customHeight="1">
      <c r="A91" s="188"/>
      <c r="B91" s="162"/>
      <c r="C91" s="164"/>
      <c r="D91" s="162"/>
      <c r="E91" s="162"/>
      <c r="F91" s="181" t="str">
        <f t="shared" si="24"/>
        <v/>
      </c>
      <c r="G91" s="148"/>
      <c r="H91" s="206"/>
    </row>
    <row r="92" spans="1:8" ht="15.75" customHeight="1">
      <c r="A92" s="188"/>
      <c r="B92" s="162"/>
      <c r="C92" s="164"/>
      <c r="D92" s="162"/>
      <c r="E92" s="162"/>
      <c r="F92" s="181" t="str">
        <f t="shared" si="24"/>
        <v/>
      </c>
      <c r="G92" s="148"/>
      <c r="H92" s="206"/>
    </row>
    <row r="93" spans="1:8" ht="15.75" customHeight="1">
      <c r="A93" s="188"/>
      <c r="B93" s="162"/>
      <c r="C93" s="164"/>
      <c r="D93" s="162"/>
      <c r="E93" s="162"/>
      <c r="F93" s="181" t="str">
        <f t="shared" si="24"/>
        <v/>
      </c>
      <c r="G93" s="148"/>
      <c r="H93" s="206"/>
    </row>
    <row r="94" spans="1:8" ht="15.75" customHeight="1">
      <c r="A94" s="188"/>
      <c r="B94" s="162"/>
      <c r="C94" s="164"/>
      <c r="D94" s="162"/>
      <c r="E94" s="162"/>
      <c r="F94" s="181" t="str">
        <f t="shared" si="24"/>
        <v/>
      </c>
      <c r="G94" s="148"/>
      <c r="H94" s="206"/>
    </row>
    <row r="95" spans="1:8" ht="15.75" customHeight="1">
      <c r="A95" s="188"/>
      <c r="B95" s="162"/>
      <c r="C95" s="164"/>
      <c r="D95" s="162"/>
      <c r="E95" s="162"/>
      <c r="F95" s="181" t="str">
        <f t="shared" si="24"/>
        <v/>
      </c>
      <c r="G95" s="148"/>
      <c r="H95" s="206"/>
    </row>
    <row r="96" spans="1:8" ht="15.75" customHeight="1">
      <c r="A96" s="188"/>
      <c r="B96" s="162"/>
      <c r="C96" s="164"/>
      <c r="D96" s="162"/>
      <c r="E96" s="162"/>
      <c r="F96" s="181" t="str">
        <f t="shared" si="24"/>
        <v/>
      </c>
      <c r="G96" s="148"/>
      <c r="H96" s="206"/>
    </row>
    <row r="97" spans="1:8" ht="15.75" customHeight="1">
      <c r="A97" s="188"/>
      <c r="B97" s="162"/>
      <c r="C97" s="164"/>
      <c r="D97" s="162"/>
      <c r="E97" s="162"/>
      <c r="F97" s="181" t="str">
        <f t="shared" si="24"/>
        <v/>
      </c>
      <c r="G97" s="148"/>
      <c r="H97" s="206"/>
    </row>
    <row r="98" spans="1:8" ht="15.75" customHeight="1">
      <c r="A98" s="188"/>
      <c r="B98" s="162"/>
      <c r="C98" s="164"/>
      <c r="D98" s="162"/>
      <c r="E98" s="162"/>
      <c r="F98" s="181" t="str">
        <f t="shared" si="24"/>
        <v/>
      </c>
      <c r="G98" s="148"/>
      <c r="H98" s="206"/>
    </row>
    <row r="99" spans="1:8" ht="15.75" customHeight="1">
      <c r="A99" s="188"/>
      <c r="B99" s="162"/>
      <c r="C99" s="164"/>
      <c r="D99" s="162"/>
      <c r="E99" s="162"/>
      <c r="F99" s="181" t="str">
        <f t="shared" si="24"/>
        <v/>
      </c>
      <c r="G99" s="148"/>
      <c r="H99" s="206"/>
    </row>
    <row r="100" spans="1:8" ht="15.75" customHeight="1">
      <c r="A100" s="188"/>
      <c r="B100" s="162"/>
      <c r="C100" s="164"/>
      <c r="D100" s="162"/>
      <c r="E100" s="162"/>
      <c r="F100" s="181" t="str">
        <f t="shared" si="24"/>
        <v/>
      </c>
      <c r="G100" s="148"/>
      <c r="H100" s="206"/>
    </row>
    <row r="101" spans="1:8" ht="15.75" customHeight="1">
      <c r="A101" s="188"/>
      <c r="B101" s="162"/>
      <c r="C101" s="164"/>
      <c r="D101" s="162"/>
      <c r="E101" s="162"/>
      <c r="F101" s="181" t="str">
        <f t="shared" si="24"/>
        <v/>
      </c>
      <c r="G101" s="148"/>
      <c r="H101" s="206"/>
    </row>
    <row r="102" spans="1:8" ht="15.75" customHeight="1">
      <c r="A102" s="188"/>
      <c r="B102" s="162"/>
      <c r="C102" s="164"/>
      <c r="D102" s="162"/>
      <c r="E102" s="162"/>
      <c r="F102" s="181" t="str">
        <f t="shared" si="24"/>
        <v/>
      </c>
      <c r="G102" s="148"/>
      <c r="H102" s="206"/>
    </row>
    <row r="103" spans="1:8" ht="15.75" customHeight="1">
      <c r="A103" s="188"/>
      <c r="B103" s="162"/>
      <c r="C103" s="164"/>
      <c r="D103" s="162"/>
      <c r="E103" s="162"/>
      <c r="F103" s="181" t="str">
        <f t="shared" si="24"/>
        <v/>
      </c>
      <c r="G103" s="148"/>
      <c r="H103" s="206"/>
    </row>
    <row r="104" spans="1:8" ht="15.75" customHeight="1">
      <c r="A104" s="188"/>
      <c r="B104" s="162"/>
      <c r="C104" s="164"/>
      <c r="D104" s="162"/>
      <c r="E104" s="162"/>
      <c r="F104" s="181" t="str">
        <f t="shared" si="24"/>
        <v/>
      </c>
      <c r="G104" s="148"/>
      <c r="H104" s="206"/>
    </row>
    <row r="105" spans="1:8" ht="15.75" customHeight="1">
      <c r="A105" s="188"/>
      <c r="B105" s="162"/>
      <c r="C105" s="164"/>
      <c r="D105" s="162"/>
      <c r="E105" s="162"/>
      <c r="F105" s="181" t="str">
        <f t="shared" si="24"/>
        <v/>
      </c>
      <c r="G105" s="148"/>
      <c r="H105" s="206"/>
    </row>
    <row r="106" spans="1:8" ht="15.75" customHeight="1">
      <c r="A106" s="188"/>
      <c r="B106" s="162"/>
      <c r="C106" s="164"/>
      <c r="D106" s="162"/>
      <c r="E106" s="162"/>
      <c r="F106" s="181" t="str">
        <f t="shared" si="24"/>
        <v/>
      </c>
      <c r="G106" s="148"/>
      <c r="H106" s="206"/>
    </row>
    <row r="107" spans="1:8" ht="15.75" customHeight="1">
      <c r="A107" s="188"/>
      <c r="B107" s="162"/>
      <c r="C107" s="164"/>
      <c r="D107" s="162"/>
      <c r="E107" s="162"/>
      <c r="F107" s="181" t="str">
        <f t="shared" si="24"/>
        <v/>
      </c>
      <c r="G107" s="148"/>
      <c r="H107" s="206"/>
    </row>
    <row r="108" spans="1:8" ht="15.75" customHeight="1">
      <c r="A108" s="188"/>
      <c r="B108" s="162"/>
      <c r="C108" s="164"/>
      <c r="D108" s="162"/>
      <c r="E108" s="162"/>
      <c r="F108" s="181" t="str">
        <f t="shared" si="24"/>
        <v/>
      </c>
      <c r="G108" s="148"/>
      <c r="H108" s="206"/>
    </row>
    <row r="109" spans="1:8" ht="15.75" customHeight="1">
      <c r="A109" s="188"/>
      <c r="B109" s="162"/>
      <c r="C109" s="164"/>
      <c r="D109" s="162"/>
      <c r="E109" s="162"/>
      <c r="F109" s="181" t="str">
        <f t="shared" si="24"/>
        <v/>
      </c>
      <c r="G109" s="148"/>
      <c r="H109" s="206"/>
    </row>
    <row r="110" spans="1:8" ht="15.75" customHeight="1">
      <c r="A110" s="188"/>
      <c r="B110" s="162"/>
      <c r="C110" s="164"/>
      <c r="D110" s="162"/>
      <c r="E110" s="162"/>
      <c r="F110" s="181" t="str">
        <f t="shared" si="24"/>
        <v/>
      </c>
      <c r="G110" s="148"/>
      <c r="H110" s="206"/>
    </row>
    <row r="111" spans="1:8" ht="15.75" customHeight="1">
      <c r="A111" s="188"/>
      <c r="B111" s="162"/>
      <c r="C111" s="164"/>
      <c r="D111" s="162"/>
      <c r="E111" s="162"/>
      <c r="F111" s="181" t="str">
        <f t="shared" si="24"/>
        <v/>
      </c>
      <c r="G111" s="148"/>
      <c r="H111" s="206"/>
    </row>
    <row r="112" spans="1:8" ht="15.75" customHeight="1">
      <c r="A112" s="188"/>
      <c r="B112" s="162"/>
      <c r="C112" s="164"/>
      <c r="D112" s="162"/>
      <c r="E112" s="162"/>
      <c r="F112" s="181" t="str">
        <f t="shared" si="24"/>
        <v/>
      </c>
      <c r="G112" s="148"/>
      <c r="H112" s="206"/>
    </row>
    <row r="113" spans="1:8" ht="15.75" customHeight="1">
      <c r="A113" s="188"/>
      <c r="B113" s="162"/>
      <c r="C113" s="164"/>
      <c r="D113" s="162"/>
      <c r="E113" s="162"/>
      <c r="F113" s="181" t="str">
        <f t="shared" si="24"/>
        <v/>
      </c>
      <c r="G113" s="148"/>
      <c r="H113" s="206"/>
    </row>
    <row r="114" spans="1:8" ht="15.75" customHeight="1">
      <c r="A114" s="188"/>
      <c r="B114" s="162"/>
      <c r="C114" s="164"/>
      <c r="D114" s="162"/>
      <c r="E114" s="162"/>
      <c r="F114" s="181" t="str">
        <f t="shared" si="24"/>
        <v/>
      </c>
      <c r="G114" s="148"/>
      <c r="H114" s="206"/>
    </row>
    <row r="115" spans="1:8" ht="15.75" customHeight="1">
      <c r="A115" s="188"/>
      <c r="B115" s="162"/>
      <c r="C115" s="164"/>
      <c r="D115" s="162"/>
      <c r="E115" s="162"/>
      <c r="F115" s="181" t="str">
        <f t="shared" si="24"/>
        <v/>
      </c>
      <c r="G115" s="148"/>
      <c r="H115" s="206"/>
    </row>
    <row r="116" spans="1:8" ht="15.75" customHeight="1">
      <c r="A116" s="188"/>
      <c r="B116" s="162"/>
      <c r="C116" s="164"/>
      <c r="D116" s="162"/>
      <c r="E116" s="162"/>
      <c r="F116" s="181" t="str">
        <f t="shared" si="24"/>
        <v/>
      </c>
      <c r="G116" s="148"/>
      <c r="H116" s="206"/>
    </row>
    <row r="117" spans="1:8" ht="15.75" customHeight="1">
      <c r="A117" s="188"/>
      <c r="B117" s="162"/>
      <c r="C117" s="164"/>
      <c r="D117" s="162"/>
      <c r="E117" s="162"/>
      <c r="F117" s="181" t="str">
        <f t="shared" si="24"/>
        <v/>
      </c>
      <c r="G117" s="148"/>
      <c r="H117" s="206"/>
    </row>
    <row r="118" spans="1:8" ht="15.75" customHeight="1">
      <c r="A118" s="188"/>
      <c r="B118" s="162"/>
      <c r="C118" s="164"/>
      <c r="D118" s="162"/>
      <c r="E118" s="162"/>
      <c r="F118" s="181" t="str">
        <f t="shared" si="24"/>
        <v/>
      </c>
      <c r="G118" s="148"/>
      <c r="H118" s="206"/>
    </row>
    <row r="119" spans="1:8" ht="15.75" customHeight="1">
      <c r="A119" s="188"/>
      <c r="B119" s="162"/>
      <c r="C119" s="164"/>
      <c r="D119" s="162"/>
      <c r="E119" s="162"/>
      <c r="F119" s="181" t="str">
        <f t="shared" si="24"/>
        <v/>
      </c>
      <c r="G119" s="148"/>
      <c r="H119" s="206"/>
    </row>
    <row r="120" spans="1:8" ht="15.75" customHeight="1">
      <c r="A120" s="188"/>
      <c r="B120" s="162"/>
      <c r="C120" s="164"/>
      <c r="D120" s="162"/>
      <c r="E120" s="162"/>
      <c r="F120" s="181" t="str">
        <f t="shared" si="24"/>
        <v/>
      </c>
      <c r="G120" s="148"/>
      <c r="H120" s="206"/>
    </row>
    <row r="121" spans="1:8" ht="15.75" customHeight="1">
      <c r="A121" s="188"/>
      <c r="B121" s="162"/>
      <c r="C121" s="164"/>
      <c r="D121" s="162"/>
      <c r="E121" s="162"/>
      <c r="F121" s="181" t="str">
        <f t="shared" si="24"/>
        <v/>
      </c>
      <c r="G121" s="148"/>
      <c r="H121" s="206"/>
    </row>
    <row r="122" spans="1:8" ht="15.75" customHeight="1">
      <c r="A122" s="188"/>
      <c r="B122" s="162"/>
      <c r="C122" s="164"/>
      <c r="D122" s="162"/>
      <c r="E122" s="162"/>
      <c r="F122" s="181" t="str">
        <f t="shared" si="24"/>
        <v/>
      </c>
      <c r="G122" s="148"/>
      <c r="H122" s="206"/>
    </row>
    <row r="123" spans="1:8" ht="15.75" customHeight="1">
      <c r="A123" s="188"/>
      <c r="B123" s="162"/>
      <c r="C123" s="164"/>
      <c r="D123" s="162"/>
      <c r="E123" s="162"/>
      <c r="F123" s="181" t="str">
        <f t="shared" si="24"/>
        <v/>
      </c>
      <c r="G123" s="148"/>
      <c r="H123" s="206"/>
    </row>
    <row r="124" spans="1:8" ht="15.75" customHeight="1">
      <c r="A124" s="188"/>
      <c r="B124" s="162"/>
      <c r="C124" s="164"/>
      <c r="D124" s="162"/>
      <c r="E124" s="162"/>
      <c r="F124" s="181" t="str">
        <f t="shared" si="24"/>
        <v/>
      </c>
      <c r="G124" s="148"/>
      <c r="H124" s="206"/>
    </row>
    <row r="125" spans="1:8" ht="15.75" customHeight="1">
      <c r="A125" s="188"/>
      <c r="B125" s="162"/>
      <c r="C125" s="164"/>
      <c r="D125" s="162"/>
      <c r="E125" s="162"/>
      <c r="F125" s="181" t="str">
        <f t="shared" si="24"/>
        <v/>
      </c>
      <c r="G125" s="148"/>
      <c r="H125" s="206"/>
    </row>
    <row r="126" spans="1:8" ht="15.75" customHeight="1">
      <c r="A126" s="188"/>
      <c r="B126" s="162"/>
      <c r="C126" s="164"/>
      <c r="D126" s="162"/>
      <c r="E126" s="162"/>
      <c r="F126" s="181" t="str">
        <f t="shared" si="24"/>
        <v/>
      </c>
      <c r="G126" s="148"/>
      <c r="H126" s="206"/>
    </row>
    <row r="127" spans="1:8" ht="15.75" customHeight="1">
      <c r="A127" s="188"/>
      <c r="B127" s="162"/>
      <c r="C127" s="164"/>
      <c r="D127" s="162"/>
      <c r="E127" s="162"/>
      <c r="F127" s="181" t="str">
        <f t="shared" si="24"/>
        <v/>
      </c>
      <c r="G127" s="148"/>
      <c r="H127" s="206"/>
    </row>
    <row r="128" spans="1:8" ht="15.75" customHeight="1">
      <c r="A128" s="188"/>
      <c r="B128" s="162"/>
      <c r="C128" s="164"/>
      <c r="D128" s="162"/>
      <c r="E128" s="162"/>
      <c r="F128" s="181" t="str">
        <f t="shared" si="24"/>
        <v/>
      </c>
      <c r="G128" s="148"/>
      <c r="H128" s="206"/>
    </row>
    <row r="129" spans="1:8" ht="15.75" customHeight="1">
      <c r="A129" s="188"/>
      <c r="B129" s="162"/>
      <c r="C129" s="164"/>
      <c r="D129" s="162"/>
      <c r="E129" s="162"/>
      <c r="F129" s="181" t="str">
        <f t="shared" si="24"/>
        <v/>
      </c>
      <c r="G129" s="148"/>
      <c r="H129" s="206"/>
    </row>
    <row r="130" spans="1:8" ht="15.75" customHeight="1">
      <c r="A130" s="188"/>
      <c r="B130" s="162"/>
      <c r="C130" s="164"/>
      <c r="D130" s="162"/>
      <c r="E130" s="162"/>
      <c r="F130" s="181" t="str">
        <f t="shared" si="24"/>
        <v/>
      </c>
      <c r="G130" s="148"/>
      <c r="H130" s="206"/>
    </row>
    <row r="131" spans="1:8" ht="15.75" customHeight="1">
      <c r="A131" s="188"/>
      <c r="B131" s="162"/>
      <c r="C131" s="164"/>
      <c r="D131" s="162"/>
      <c r="E131" s="162"/>
      <c r="F131" s="181" t="str">
        <f t="shared" si="24"/>
        <v/>
      </c>
      <c r="G131" s="148"/>
      <c r="H131" s="206"/>
    </row>
    <row r="132" spans="1:8" ht="15.75" customHeight="1">
      <c r="A132" s="188"/>
      <c r="B132" s="162"/>
      <c r="C132" s="164"/>
      <c r="D132" s="162"/>
      <c r="E132" s="162"/>
      <c r="F132" s="181" t="str">
        <f t="shared" si="24"/>
        <v/>
      </c>
      <c r="G132" s="148"/>
      <c r="H132" s="206"/>
    </row>
    <row r="133" spans="1:8" ht="15.75" customHeight="1">
      <c r="A133" s="188"/>
      <c r="B133" s="162"/>
      <c r="C133" s="164"/>
      <c r="D133" s="162"/>
      <c r="E133" s="162"/>
      <c r="F133" s="181" t="str">
        <f t="shared" si="24"/>
        <v/>
      </c>
      <c r="G133" s="148"/>
      <c r="H133" s="206"/>
    </row>
    <row r="134" spans="1:8" ht="15.75" customHeight="1">
      <c r="A134" s="188"/>
      <c r="B134" s="162"/>
      <c r="C134" s="164"/>
      <c r="D134" s="162"/>
      <c r="E134" s="162"/>
      <c r="F134" s="181" t="str">
        <f t="shared" si="24"/>
        <v/>
      </c>
      <c r="G134" s="148"/>
      <c r="H134" s="206"/>
    </row>
    <row r="135" spans="1:8" ht="15.75" customHeight="1">
      <c r="A135" s="188"/>
      <c r="B135" s="162"/>
      <c r="C135" s="164"/>
      <c r="D135" s="162"/>
      <c r="E135" s="162"/>
      <c r="F135" s="181" t="str">
        <f t="shared" si="24"/>
        <v/>
      </c>
      <c r="G135" s="148"/>
      <c r="H135" s="206"/>
    </row>
    <row r="136" spans="1:8" ht="15.75" customHeight="1">
      <c r="A136" s="188"/>
      <c r="B136" s="162"/>
      <c r="C136" s="164"/>
      <c r="D136" s="162"/>
      <c r="E136" s="162"/>
      <c r="F136" s="181" t="str">
        <f t="shared" si="24"/>
        <v/>
      </c>
      <c r="G136" s="148"/>
      <c r="H136" s="206"/>
    </row>
    <row r="137" spans="1:8" ht="15.75" customHeight="1">
      <c r="A137" s="188"/>
      <c r="B137" s="162"/>
      <c r="C137" s="164"/>
      <c r="D137" s="162"/>
      <c r="E137" s="162"/>
      <c r="F137" s="181" t="str">
        <f t="shared" si="24"/>
        <v/>
      </c>
      <c r="G137" s="148"/>
      <c r="H137" s="206"/>
    </row>
    <row r="138" spans="1:8" ht="15.75" customHeight="1">
      <c r="A138" s="188"/>
      <c r="B138" s="162"/>
      <c r="C138" s="164"/>
      <c r="D138" s="162"/>
      <c r="E138" s="162"/>
      <c r="F138" s="181" t="str">
        <f t="shared" si="24"/>
        <v/>
      </c>
      <c r="G138" s="148"/>
      <c r="H138" s="206"/>
    </row>
    <row r="139" spans="1:8" ht="15.75" customHeight="1">
      <c r="A139" s="188"/>
      <c r="B139" s="162"/>
      <c r="C139" s="164"/>
      <c r="D139" s="162"/>
      <c r="E139" s="162"/>
      <c r="F139" s="181" t="str">
        <f t="shared" si="24"/>
        <v/>
      </c>
      <c r="G139" s="148"/>
      <c r="H139" s="206"/>
    </row>
    <row r="140" spans="1:8" ht="15.75" customHeight="1">
      <c r="A140" s="188"/>
      <c r="B140" s="162"/>
      <c r="C140" s="164"/>
      <c r="D140" s="162"/>
      <c r="E140" s="162"/>
      <c r="F140" s="181" t="str">
        <f t="shared" si="24"/>
        <v/>
      </c>
      <c r="G140" s="148"/>
      <c r="H140" s="206"/>
    </row>
    <row r="141" spans="1:8" ht="15.75" customHeight="1">
      <c r="A141" s="188"/>
      <c r="B141" s="162"/>
      <c r="C141" s="164"/>
      <c r="D141" s="162"/>
      <c r="E141" s="162"/>
      <c r="F141" s="181" t="str">
        <f t="shared" si="24"/>
        <v/>
      </c>
      <c r="G141" s="148"/>
      <c r="H141" s="206"/>
    </row>
    <row r="142" spans="1:8" ht="15.75" customHeight="1">
      <c r="A142" s="188"/>
      <c r="B142" s="162"/>
      <c r="C142" s="164"/>
      <c r="D142" s="162"/>
      <c r="E142" s="162"/>
      <c r="F142" s="181" t="str">
        <f t="shared" si="24"/>
        <v/>
      </c>
      <c r="G142" s="148"/>
      <c r="H142" s="206"/>
    </row>
    <row r="143" spans="1:8" ht="15.75" customHeight="1">
      <c r="A143" s="188"/>
      <c r="B143" s="162"/>
      <c r="C143" s="164"/>
      <c r="D143" s="162"/>
      <c r="E143" s="162"/>
      <c r="F143" s="181" t="str">
        <f t="shared" si="24"/>
        <v/>
      </c>
      <c r="G143" s="148"/>
      <c r="H143" s="206"/>
    </row>
    <row r="144" spans="1:8" ht="15.75" customHeight="1">
      <c r="A144" s="188"/>
      <c r="B144" s="162"/>
      <c r="C144" s="164"/>
      <c r="D144" s="162"/>
      <c r="E144" s="162"/>
      <c r="F144" s="181" t="str">
        <f t="shared" si="24"/>
        <v/>
      </c>
      <c r="G144" s="148"/>
      <c r="H144" s="206"/>
    </row>
    <row r="145" spans="1:8" ht="15.75" customHeight="1">
      <c r="A145" s="188"/>
      <c r="B145" s="162"/>
      <c r="C145" s="164"/>
      <c r="D145" s="162"/>
      <c r="E145" s="162"/>
      <c r="F145" s="181" t="str">
        <f t="shared" si="24"/>
        <v/>
      </c>
      <c r="G145" s="148"/>
      <c r="H145" s="206"/>
    </row>
    <row r="146" spans="1:8" ht="15.75" customHeight="1">
      <c r="A146" s="188"/>
      <c r="B146" s="162"/>
      <c r="C146" s="164"/>
      <c r="D146" s="162"/>
      <c r="E146" s="162"/>
      <c r="F146" s="181" t="str">
        <f t="shared" si="24"/>
        <v/>
      </c>
      <c r="G146" s="148"/>
      <c r="H146" s="206"/>
    </row>
    <row r="147" spans="1:8" ht="15.75" customHeight="1">
      <c r="A147" s="188"/>
      <c r="B147" s="162"/>
      <c r="C147" s="164"/>
      <c r="D147" s="162"/>
      <c r="E147" s="162"/>
      <c r="F147" s="181" t="str">
        <f t="shared" si="24"/>
        <v/>
      </c>
      <c r="G147" s="148"/>
      <c r="H147" s="206"/>
    </row>
    <row r="148" spans="1:8" ht="15.75" customHeight="1">
      <c r="A148" s="188"/>
      <c r="B148" s="162"/>
      <c r="C148" s="164"/>
      <c r="D148" s="162"/>
      <c r="E148" s="162"/>
      <c r="F148" s="181" t="str">
        <f t="shared" si="24"/>
        <v/>
      </c>
      <c r="G148" s="148"/>
      <c r="H148" s="206"/>
    </row>
    <row r="149" spans="1:8" ht="15.75" customHeight="1">
      <c r="A149" s="188"/>
      <c r="B149" s="162"/>
      <c r="C149" s="164"/>
      <c r="D149" s="162"/>
      <c r="E149" s="162"/>
      <c r="F149" s="181" t="str">
        <f t="shared" si="24"/>
        <v/>
      </c>
      <c r="G149" s="148"/>
      <c r="H149" s="206"/>
    </row>
    <row r="150" spans="1:8" ht="15.75" customHeight="1">
      <c r="A150" s="188"/>
      <c r="B150" s="162"/>
      <c r="C150" s="164"/>
      <c r="D150" s="162"/>
      <c r="E150" s="162"/>
      <c r="F150" s="181" t="str">
        <f t="shared" si="24"/>
        <v/>
      </c>
      <c r="G150" s="148"/>
      <c r="H150" s="206"/>
    </row>
    <row r="151" spans="1:8" ht="15.75" customHeight="1">
      <c r="A151" s="188"/>
      <c r="B151" s="162"/>
      <c r="C151" s="164"/>
      <c r="D151" s="162"/>
      <c r="E151" s="162"/>
      <c r="F151" s="181" t="str">
        <f t="shared" si="24"/>
        <v/>
      </c>
      <c r="G151" s="148"/>
      <c r="H151" s="206"/>
    </row>
    <row r="152" spans="1:8" ht="15.75" customHeight="1">
      <c r="A152" s="188"/>
      <c r="B152" s="162"/>
      <c r="C152" s="164"/>
      <c r="D152" s="162"/>
      <c r="E152" s="162"/>
      <c r="F152" s="181" t="str">
        <f t="shared" si="24"/>
        <v/>
      </c>
      <c r="G152" s="148"/>
      <c r="H152" s="206"/>
    </row>
    <row r="153" spans="1:8" ht="15.75" customHeight="1">
      <c r="A153" s="188"/>
      <c r="B153" s="162"/>
      <c r="C153" s="164"/>
      <c r="D153" s="162"/>
      <c r="E153" s="162"/>
      <c r="F153" s="181" t="str">
        <f t="shared" si="24"/>
        <v/>
      </c>
      <c r="G153" s="148"/>
      <c r="H153" s="206"/>
    </row>
    <row r="154" spans="1:8" ht="15.75" customHeight="1">
      <c r="A154" s="188"/>
      <c r="B154" s="162"/>
      <c r="C154" s="164"/>
      <c r="D154" s="162"/>
      <c r="E154" s="162"/>
      <c r="F154" s="181" t="str">
        <f t="shared" si="24"/>
        <v/>
      </c>
      <c r="G154" s="148"/>
      <c r="H154" s="206"/>
    </row>
    <row r="155" spans="1:8" ht="15.75" customHeight="1">
      <c r="A155" s="188"/>
      <c r="B155" s="162"/>
      <c r="C155" s="164"/>
      <c r="D155" s="162"/>
      <c r="E155" s="162"/>
      <c r="F155" s="181" t="str">
        <f t="shared" si="24"/>
        <v/>
      </c>
      <c r="G155" s="148"/>
      <c r="H155" s="206"/>
    </row>
    <row r="156" spans="1:8" ht="15.75" customHeight="1">
      <c r="A156" s="188"/>
      <c r="B156" s="162"/>
      <c r="C156" s="164"/>
      <c r="D156" s="162"/>
      <c r="E156" s="162"/>
      <c r="F156" s="181" t="str">
        <f t="shared" si="24"/>
        <v/>
      </c>
      <c r="G156" s="148"/>
      <c r="H156" s="206"/>
    </row>
    <row r="157" spans="1:8" ht="15.75" customHeight="1">
      <c r="A157" s="188"/>
      <c r="B157" s="162"/>
      <c r="C157" s="164"/>
      <c r="D157" s="162"/>
      <c r="E157" s="162"/>
      <c r="F157" s="181" t="str">
        <f t="shared" si="24"/>
        <v/>
      </c>
      <c r="G157" s="148"/>
      <c r="H157" s="206"/>
    </row>
    <row r="158" spans="1:8" ht="15.75" customHeight="1">
      <c r="A158" s="188"/>
      <c r="B158" s="162"/>
      <c r="C158" s="164"/>
      <c r="D158" s="162"/>
      <c r="E158" s="162"/>
      <c r="F158" s="181" t="str">
        <f t="shared" si="24"/>
        <v/>
      </c>
      <c r="G158" s="217"/>
      <c r="H158" s="206"/>
    </row>
    <row r="159" spans="1:8" ht="15.75" customHeight="1">
      <c r="A159" s="194"/>
      <c r="B159" s="195"/>
      <c r="C159" s="196"/>
      <c r="D159" s="195"/>
      <c r="E159" s="195"/>
      <c r="F159" s="198" t="str">
        <f t="shared" si="24"/>
        <v/>
      </c>
      <c r="G159" s="218"/>
      <c r="H159" s="200"/>
    </row>
    <row r="160" spans="1:8" ht="15.75" customHeight="1">
      <c r="A160" s="140"/>
      <c r="B160" s="140"/>
      <c r="C160" s="173" t="s">
        <v>68</v>
      </c>
      <c r="D160" s="140"/>
      <c r="E160" s="140"/>
      <c r="F160" s="201"/>
      <c r="G160" s="140" t="s">
        <v>70</v>
      </c>
      <c r="H160" s="140"/>
    </row>
    <row r="161" spans="1:8" ht="15.75" hidden="1" customHeight="1">
      <c r="A161" s="140"/>
      <c r="B161" s="140"/>
      <c r="C161" s="141"/>
      <c r="D161" s="140"/>
      <c r="E161" s="140"/>
      <c r="F161" s="141"/>
      <c r="G161" s="140"/>
      <c r="H161" s="140"/>
    </row>
    <row r="162" spans="1:8" ht="15.75" hidden="1" customHeight="1">
      <c r="A162" s="140"/>
      <c r="B162" s="140"/>
      <c r="C162" s="141"/>
      <c r="D162" s="140"/>
      <c r="E162" s="140"/>
      <c r="F162" s="141"/>
      <c r="G162" s="140"/>
      <c r="H162" s="140"/>
    </row>
    <row r="163" spans="1:8" ht="15.75" hidden="1" customHeight="1">
      <c r="A163" s="140"/>
      <c r="B163" s="140"/>
      <c r="C163" s="141"/>
      <c r="D163" s="140"/>
      <c r="E163" s="140"/>
      <c r="F163" s="141"/>
      <c r="G163" s="140"/>
      <c r="H163" s="140"/>
    </row>
    <row r="164" spans="1:8" ht="15.75" hidden="1" customHeight="1">
      <c r="A164" s="140"/>
      <c r="B164" s="140"/>
      <c r="C164" s="141"/>
      <c r="D164" s="140"/>
      <c r="E164" s="140"/>
      <c r="F164" s="141"/>
      <c r="G164" s="140"/>
      <c r="H164" s="140"/>
    </row>
    <row r="165" spans="1:8" ht="15.75" hidden="1" customHeight="1">
      <c r="A165" s="140"/>
      <c r="B165" s="140"/>
      <c r="C165" s="141"/>
      <c r="D165" s="140"/>
      <c r="E165" s="140"/>
      <c r="F165" s="141"/>
      <c r="G165" s="140"/>
      <c r="H165" s="140"/>
    </row>
    <row r="166" spans="1:8" ht="15.75" hidden="1" customHeight="1">
      <c r="A166" s="140"/>
      <c r="B166" s="140"/>
      <c r="C166" s="141"/>
      <c r="D166" s="140"/>
      <c r="E166" s="140"/>
      <c r="F166" s="141"/>
      <c r="G166" s="140"/>
      <c r="H166" s="140"/>
    </row>
    <row r="167" spans="1:8" ht="15.75" hidden="1" customHeight="1">
      <c r="A167" s="140"/>
      <c r="B167" s="140"/>
      <c r="C167" s="141"/>
      <c r="D167" s="140"/>
      <c r="E167" s="140"/>
      <c r="F167" s="141"/>
      <c r="G167" s="140"/>
      <c r="H167" s="140"/>
    </row>
    <row r="168" spans="1:8" ht="15.75" hidden="1" customHeight="1">
      <c r="A168" s="140"/>
      <c r="B168" s="140"/>
      <c r="C168" s="141"/>
      <c r="D168" s="140"/>
      <c r="E168" s="140"/>
      <c r="F168" s="141"/>
      <c r="G168" s="140"/>
      <c r="H168" s="140"/>
    </row>
    <row r="169" spans="1:8" ht="15.75" hidden="1" customHeight="1">
      <c r="A169" s="140"/>
      <c r="B169" s="140"/>
      <c r="C169" s="141"/>
      <c r="D169" s="140"/>
      <c r="E169" s="140"/>
      <c r="F169" s="141"/>
      <c r="G169" s="140"/>
      <c r="H169" s="140"/>
    </row>
    <row r="170" spans="1:8" ht="15.75" hidden="1" customHeight="1">
      <c r="A170" s="140"/>
      <c r="B170" s="140"/>
      <c r="C170" s="141"/>
      <c r="D170" s="140"/>
      <c r="E170" s="140"/>
      <c r="F170" s="141"/>
      <c r="G170" s="140"/>
      <c r="H170" s="140"/>
    </row>
    <row r="171" spans="1:8" ht="15.75" hidden="1" customHeight="1">
      <c r="A171" s="140"/>
      <c r="B171" s="140"/>
      <c r="C171" s="141"/>
      <c r="D171" s="140"/>
      <c r="E171" s="140"/>
      <c r="F171" s="141"/>
      <c r="G171" s="140"/>
      <c r="H171" s="140"/>
    </row>
    <row r="172" spans="1:8" ht="15.75" hidden="1" customHeight="1">
      <c r="A172" s="140"/>
      <c r="B172" s="140"/>
      <c r="C172" s="141"/>
      <c r="D172" s="140"/>
      <c r="E172" s="140"/>
      <c r="F172" s="141"/>
      <c r="G172" s="140"/>
      <c r="H172" s="140"/>
    </row>
    <row r="173" spans="1:8" ht="15.75" hidden="1" customHeight="1">
      <c r="A173" s="140"/>
      <c r="B173" s="140"/>
      <c r="C173" s="141"/>
      <c r="D173" s="140"/>
      <c r="E173" s="140"/>
      <c r="F173" s="141"/>
      <c r="G173" s="140"/>
      <c r="H173" s="140"/>
    </row>
    <row r="174" spans="1:8" ht="15.75" hidden="1" customHeight="1">
      <c r="A174" s="140"/>
      <c r="B174" s="140"/>
      <c r="C174" s="141"/>
      <c r="D174" s="140"/>
      <c r="E174" s="140"/>
      <c r="F174" s="141"/>
      <c r="G174" s="140"/>
      <c r="H174" s="140"/>
    </row>
    <row r="175" spans="1:8" ht="15.75" hidden="1" customHeight="1">
      <c r="A175" s="140"/>
      <c r="B175" s="140"/>
      <c r="C175" s="141"/>
      <c r="D175" s="140"/>
      <c r="E175" s="140"/>
      <c r="F175" s="141"/>
      <c r="G175" s="140"/>
      <c r="H175" s="140"/>
    </row>
    <row r="176" spans="1:8" ht="15.75" hidden="1" customHeight="1">
      <c r="A176" s="140"/>
      <c r="B176" s="140"/>
      <c r="C176" s="141"/>
      <c r="D176" s="140"/>
      <c r="E176" s="140"/>
      <c r="F176" s="141"/>
      <c r="G176" s="140"/>
      <c r="H176" s="140"/>
    </row>
    <row r="177" spans="1:8" ht="15.75" hidden="1" customHeight="1">
      <c r="A177" s="140"/>
      <c r="B177" s="140"/>
      <c r="C177" s="141"/>
      <c r="D177" s="140"/>
      <c r="E177" s="140"/>
      <c r="F177" s="141"/>
      <c r="G177" s="140"/>
      <c r="H177" s="140"/>
    </row>
    <row r="178" spans="1:8" ht="15.75" hidden="1" customHeight="1">
      <c r="A178" s="140"/>
      <c r="B178" s="140"/>
      <c r="C178" s="141"/>
      <c r="D178" s="140"/>
      <c r="E178" s="140"/>
      <c r="F178" s="141"/>
      <c r="G178" s="140"/>
      <c r="H178" s="140"/>
    </row>
    <row r="179" spans="1:8" ht="15.75" hidden="1" customHeight="1">
      <c r="A179" s="140"/>
      <c r="B179" s="140"/>
      <c r="C179" s="141"/>
      <c r="D179" s="140"/>
      <c r="E179" s="140"/>
      <c r="F179" s="141"/>
      <c r="G179" s="140"/>
      <c r="H179" s="140"/>
    </row>
    <row r="180" spans="1:8" ht="15.75" hidden="1" customHeight="1">
      <c r="A180" s="140"/>
      <c r="B180" s="140"/>
      <c r="C180" s="141"/>
      <c r="D180" s="140"/>
      <c r="E180" s="140"/>
      <c r="F180" s="141"/>
      <c r="G180" s="140"/>
      <c r="H180" s="140"/>
    </row>
    <row r="181" spans="1:8" ht="15.75" hidden="1" customHeight="1">
      <c r="A181" s="140"/>
      <c r="B181" s="140"/>
      <c r="C181" s="141"/>
      <c r="D181" s="140"/>
      <c r="E181" s="140"/>
      <c r="F181" s="141"/>
      <c r="G181" s="140"/>
      <c r="H181" s="140"/>
    </row>
    <row r="182" spans="1:8" ht="15.75" hidden="1" customHeight="1">
      <c r="A182" s="140"/>
      <c r="B182" s="140"/>
      <c r="C182" s="141"/>
      <c r="D182" s="140"/>
      <c r="E182" s="140"/>
      <c r="F182" s="141"/>
      <c r="G182" s="140"/>
      <c r="H182" s="140"/>
    </row>
    <row r="183" spans="1:8" ht="15.75" hidden="1" customHeight="1">
      <c r="A183" s="140"/>
      <c r="B183" s="140"/>
      <c r="C183" s="141"/>
      <c r="D183" s="140"/>
      <c r="E183" s="140"/>
      <c r="F183" s="141"/>
      <c r="G183" s="140"/>
      <c r="H183" s="140"/>
    </row>
    <row r="184" spans="1:8" ht="15.75" hidden="1" customHeight="1">
      <c r="A184" s="140"/>
      <c r="B184" s="140"/>
      <c r="C184" s="141"/>
      <c r="D184" s="140"/>
      <c r="E184" s="140"/>
      <c r="F184" s="141"/>
      <c r="G184" s="140"/>
      <c r="H184" s="140"/>
    </row>
    <row r="185" spans="1:8" ht="15.75" hidden="1" customHeight="1">
      <c r="A185" s="140"/>
      <c r="B185" s="140"/>
      <c r="C185" s="141"/>
      <c r="D185" s="140"/>
      <c r="E185" s="140"/>
      <c r="F185" s="141"/>
      <c r="G185" s="140"/>
      <c r="H185" s="140"/>
    </row>
    <row r="186" spans="1:8" ht="15.75" hidden="1" customHeight="1">
      <c r="A186" s="140"/>
      <c r="B186" s="140"/>
      <c r="C186" s="141"/>
      <c r="D186" s="140"/>
      <c r="E186" s="140"/>
      <c r="F186" s="141"/>
      <c r="G186" s="140"/>
      <c r="H186" s="140"/>
    </row>
    <row r="187" spans="1:8" ht="15.75" hidden="1" customHeight="1">
      <c r="A187" s="140"/>
      <c r="B187" s="140"/>
      <c r="C187" s="141"/>
      <c r="D187" s="140"/>
      <c r="E187" s="140"/>
      <c r="F187" s="141"/>
      <c r="G187" s="140"/>
      <c r="H187" s="140"/>
    </row>
    <row r="188" spans="1:8" ht="15.75" hidden="1" customHeight="1">
      <c r="A188" s="140"/>
      <c r="B188" s="140"/>
      <c r="C188" s="141"/>
      <c r="D188" s="140"/>
      <c r="E188" s="140"/>
      <c r="F188" s="141"/>
      <c r="G188" s="140"/>
      <c r="H188" s="140"/>
    </row>
    <row r="189" spans="1:8" ht="15.75" hidden="1" customHeight="1">
      <c r="A189" s="140"/>
      <c r="B189" s="140"/>
      <c r="C189" s="141"/>
      <c r="D189" s="140"/>
      <c r="E189" s="140"/>
      <c r="F189" s="141"/>
      <c r="G189" s="140"/>
      <c r="H189" s="140"/>
    </row>
    <row r="190" spans="1:8" ht="15.75" hidden="1" customHeight="1">
      <c r="A190" s="140"/>
      <c r="B190" s="140"/>
      <c r="C190" s="141"/>
      <c r="D190" s="140"/>
      <c r="E190" s="140"/>
      <c r="F190" s="141"/>
      <c r="G190" s="140"/>
      <c r="H190" s="140"/>
    </row>
    <row r="191" spans="1:8" ht="15.75" hidden="1" customHeight="1">
      <c r="A191" s="140"/>
      <c r="B191" s="140"/>
      <c r="C191" s="141"/>
      <c r="D191" s="140"/>
      <c r="E191" s="140"/>
      <c r="F191" s="141"/>
      <c r="G191" s="140"/>
      <c r="H191" s="140"/>
    </row>
    <row r="192" spans="1:8" ht="15.75" hidden="1" customHeight="1">
      <c r="A192" s="140"/>
      <c r="B192" s="140"/>
      <c r="C192" s="141"/>
      <c r="D192" s="140"/>
      <c r="E192" s="140"/>
      <c r="F192" s="141"/>
      <c r="G192" s="140"/>
      <c r="H192" s="140"/>
    </row>
    <row r="193" spans="1:8" ht="15.75" hidden="1" customHeight="1">
      <c r="A193" s="140"/>
      <c r="B193" s="140"/>
      <c r="C193" s="141"/>
      <c r="D193" s="140"/>
      <c r="E193" s="140"/>
      <c r="F193" s="141"/>
      <c r="G193" s="140"/>
      <c r="H193" s="140"/>
    </row>
    <row r="194" spans="1:8" ht="15.75" hidden="1" customHeight="1">
      <c r="A194" s="140"/>
      <c r="B194" s="140"/>
      <c r="C194" s="141"/>
      <c r="D194" s="140"/>
      <c r="E194" s="140"/>
      <c r="F194" s="141"/>
      <c r="G194" s="140"/>
      <c r="H194" s="140"/>
    </row>
    <row r="195" spans="1:8" ht="15.75" hidden="1" customHeight="1">
      <c r="A195" s="140"/>
      <c r="B195" s="140"/>
      <c r="C195" s="141"/>
      <c r="D195" s="140"/>
      <c r="E195" s="140"/>
      <c r="F195" s="141"/>
      <c r="G195" s="140"/>
      <c r="H195" s="140"/>
    </row>
    <row r="196" spans="1:8" ht="15.75" hidden="1" customHeight="1">
      <c r="A196" s="140"/>
      <c r="B196" s="140"/>
      <c r="C196" s="141"/>
      <c r="D196" s="140"/>
      <c r="E196" s="140"/>
      <c r="F196" s="141"/>
      <c r="G196" s="140"/>
      <c r="H196" s="140"/>
    </row>
    <row r="197" spans="1:8" ht="15.75" hidden="1" customHeight="1">
      <c r="A197" s="140"/>
      <c r="B197" s="140"/>
      <c r="C197" s="141"/>
      <c r="D197" s="140"/>
      <c r="E197" s="140"/>
      <c r="F197" s="141"/>
      <c r="G197" s="140"/>
      <c r="H197" s="140"/>
    </row>
    <row r="198" spans="1:8" ht="15.75" hidden="1" customHeight="1">
      <c r="A198" s="140"/>
      <c r="B198" s="140"/>
      <c r="C198" s="141"/>
      <c r="D198" s="140"/>
      <c r="E198" s="140"/>
      <c r="F198" s="141"/>
      <c r="G198" s="140"/>
      <c r="H198" s="140"/>
    </row>
    <row r="199" spans="1:8" ht="15.75" hidden="1" customHeight="1">
      <c r="A199" s="140"/>
      <c r="B199" s="140"/>
      <c r="C199" s="141"/>
      <c r="D199" s="140"/>
      <c r="E199" s="140"/>
      <c r="F199" s="141"/>
      <c r="G199" s="140"/>
      <c r="H199" s="140"/>
    </row>
    <row r="200" spans="1:8" ht="15.75" hidden="1" customHeight="1">
      <c r="A200" s="140"/>
      <c r="B200" s="140"/>
      <c r="C200" s="141"/>
      <c r="D200" s="140"/>
      <c r="E200" s="140"/>
      <c r="F200" s="141"/>
      <c r="G200" s="140"/>
      <c r="H200" s="140"/>
    </row>
    <row r="201" spans="1:8" ht="15.75" hidden="1" customHeight="1">
      <c r="A201" s="140"/>
      <c r="B201" s="140"/>
      <c r="C201" s="141"/>
      <c r="D201" s="140"/>
      <c r="E201" s="140"/>
      <c r="F201" s="141"/>
      <c r="G201" s="140"/>
      <c r="H201" s="140"/>
    </row>
    <row r="202" spans="1:8" ht="15.75" hidden="1" customHeight="1">
      <c r="A202" s="140"/>
      <c r="B202" s="140"/>
      <c r="C202" s="141"/>
      <c r="D202" s="140"/>
      <c r="E202" s="140"/>
      <c r="F202" s="141"/>
      <c r="G202" s="140"/>
      <c r="H202" s="140"/>
    </row>
    <row r="203" spans="1:8" ht="15.75" hidden="1" customHeight="1">
      <c r="A203" s="140"/>
      <c r="B203" s="140"/>
      <c r="C203" s="141"/>
      <c r="D203" s="140"/>
      <c r="E203" s="140"/>
      <c r="F203" s="141"/>
      <c r="G203" s="140"/>
      <c r="H203" s="140"/>
    </row>
    <row r="204" spans="1:8" ht="15.75" hidden="1" customHeight="1">
      <c r="A204" s="140"/>
      <c r="B204" s="140"/>
      <c r="C204" s="141"/>
      <c r="D204" s="140"/>
      <c r="E204" s="140"/>
      <c r="F204" s="141"/>
      <c r="G204" s="140"/>
      <c r="H204" s="140"/>
    </row>
    <row r="205" spans="1:8" ht="15.75" hidden="1" customHeight="1">
      <c r="A205" s="140"/>
      <c r="B205" s="140"/>
      <c r="C205" s="141"/>
      <c r="D205" s="140"/>
      <c r="E205" s="140"/>
      <c r="F205" s="141"/>
      <c r="G205" s="140"/>
      <c r="H205" s="140"/>
    </row>
    <row r="206" spans="1:8" ht="15.75" hidden="1" customHeight="1">
      <c r="A206" s="140"/>
      <c r="B206" s="140"/>
      <c r="C206" s="141"/>
      <c r="D206" s="140"/>
      <c r="E206" s="140"/>
      <c r="F206" s="141"/>
      <c r="G206" s="140"/>
      <c r="H206" s="140"/>
    </row>
    <row r="207" spans="1:8" ht="15.75" hidden="1" customHeight="1">
      <c r="A207" s="140"/>
      <c r="B207" s="140"/>
      <c r="C207" s="141"/>
      <c r="D207" s="140"/>
      <c r="E207" s="140"/>
      <c r="F207" s="141"/>
      <c r="G207" s="140"/>
      <c r="H207" s="140"/>
    </row>
    <row r="208" spans="1:8" ht="15.75" hidden="1" customHeight="1">
      <c r="A208" s="140"/>
      <c r="B208" s="140"/>
      <c r="C208" s="141"/>
      <c r="D208" s="140"/>
      <c r="E208" s="140"/>
      <c r="F208" s="141"/>
      <c r="G208" s="140"/>
      <c r="H208" s="140"/>
    </row>
    <row r="209" spans="1:8" ht="15.75" hidden="1" customHeight="1">
      <c r="A209" s="140"/>
      <c r="B209" s="140"/>
      <c r="C209" s="141"/>
      <c r="D209" s="140"/>
      <c r="E209" s="140"/>
      <c r="F209" s="141"/>
      <c r="G209" s="140"/>
      <c r="H209" s="140"/>
    </row>
    <row r="210" spans="1:8" ht="15.75" hidden="1" customHeight="1">
      <c r="A210" s="140"/>
      <c r="B210" s="140"/>
      <c r="C210" s="141"/>
      <c r="D210" s="140"/>
      <c r="E210" s="140"/>
      <c r="F210" s="141"/>
      <c r="G210" s="140"/>
      <c r="H210" s="140"/>
    </row>
    <row r="211" spans="1:8" ht="15.75" hidden="1" customHeight="1">
      <c r="A211" s="140"/>
      <c r="B211" s="140"/>
      <c r="C211" s="141"/>
      <c r="D211" s="140"/>
      <c r="E211" s="140"/>
      <c r="F211" s="141"/>
      <c r="G211" s="140"/>
      <c r="H211" s="140"/>
    </row>
    <row r="212" spans="1:8" ht="15.75" hidden="1" customHeight="1">
      <c r="A212" s="140"/>
      <c r="B212" s="140"/>
      <c r="C212" s="141"/>
      <c r="D212" s="140"/>
      <c r="E212" s="140"/>
      <c r="F212" s="141"/>
      <c r="G212" s="140"/>
      <c r="H212" s="140"/>
    </row>
    <row r="213" spans="1:8" ht="15.75" hidden="1" customHeight="1">
      <c r="A213" s="140"/>
      <c r="B213" s="140"/>
      <c r="C213" s="141"/>
      <c r="D213" s="140"/>
      <c r="E213" s="140"/>
      <c r="F213" s="141"/>
      <c r="G213" s="140"/>
      <c r="H213" s="140"/>
    </row>
    <row r="214" spans="1:8" ht="15.75" hidden="1" customHeight="1">
      <c r="A214" s="140"/>
      <c r="B214" s="140"/>
      <c r="C214" s="141"/>
      <c r="D214" s="140"/>
      <c r="E214" s="140"/>
      <c r="F214" s="141"/>
      <c r="G214" s="140"/>
      <c r="H214" s="140"/>
    </row>
    <row r="215" spans="1:8" ht="15.75" hidden="1" customHeight="1">
      <c r="A215" s="140"/>
      <c r="B215" s="140"/>
      <c r="C215" s="141"/>
      <c r="D215" s="140"/>
      <c r="E215" s="140"/>
      <c r="F215" s="141"/>
      <c r="G215" s="140"/>
      <c r="H215" s="140"/>
    </row>
    <row r="216" spans="1:8" ht="15.75" hidden="1" customHeight="1">
      <c r="A216" s="140"/>
      <c r="B216" s="140"/>
      <c r="C216" s="141"/>
      <c r="D216" s="140"/>
      <c r="E216" s="140"/>
      <c r="F216" s="141"/>
      <c r="G216" s="140"/>
      <c r="H216" s="140"/>
    </row>
    <row r="217" spans="1:8" ht="15.75" hidden="1" customHeight="1">
      <c r="A217" s="140"/>
      <c r="B217" s="140"/>
      <c r="C217" s="141"/>
      <c r="D217" s="140"/>
      <c r="E217" s="140"/>
      <c r="F217" s="141"/>
      <c r="G217" s="140"/>
      <c r="H217" s="140"/>
    </row>
    <row r="218" spans="1:8" ht="15.75" hidden="1" customHeight="1">
      <c r="A218" s="140"/>
      <c r="B218" s="140"/>
      <c r="C218" s="141"/>
      <c r="D218" s="140"/>
      <c r="E218" s="140"/>
      <c r="F218" s="141"/>
      <c r="G218" s="140"/>
      <c r="H218" s="140"/>
    </row>
    <row r="219" spans="1:8" ht="15.75" hidden="1" customHeight="1">
      <c r="A219" s="140"/>
      <c r="B219" s="140"/>
      <c r="C219" s="141"/>
      <c r="D219" s="140"/>
      <c r="E219" s="140"/>
      <c r="F219" s="141"/>
      <c r="G219" s="140"/>
      <c r="H219" s="140"/>
    </row>
    <row r="220" spans="1:8" ht="15.75" hidden="1" customHeight="1">
      <c r="A220" s="140"/>
      <c r="B220" s="140"/>
      <c r="C220" s="141"/>
      <c r="D220" s="140"/>
      <c r="E220" s="140"/>
      <c r="F220" s="141"/>
      <c r="G220" s="140"/>
      <c r="H220" s="140"/>
    </row>
    <row r="221" spans="1:8" ht="15.75" hidden="1" customHeight="1">
      <c r="A221" s="140"/>
      <c r="B221" s="140"/>
      <c r="C221" s="141"/>
      <c r="D221" s="140"/>
      <c r="E221" s="140"/>
      <c r="F221" s="141"/>
      <c r="G221" s="140"/>
      <c r="H221" s="140"/>
    </row>
    <row r="222" spans="1:8" ht="15.75" hidden="1" customHeight="1">
      <c r="A222" s="140"/>
      <c r="B222" s="140"/>
      <c r="C222" s="141"/>
      <c r="D222" s="140"/>
      <c r="E222" s="140"/>
      <c r="F222" s="141"/>
      <c r="G222" s="140"/>
      <c r="H222" s="140"/>
    </row>
    <row r="223" spans="1:8" ht="15.75" hidden="1" customHeight="1">
      <c r="A223" s="140"/>
      <c r="B223" s="140"/>
      <c r="C223" s="141"/>
      <c r="D223" s="140"/>
      <c r="E223" s="140"/>
      <c r="F223" s="141"/>
      <c r="G223" s="140"/>
      <c r="H223" s="140"/>
    </row>
    <row r="224" spans="1:8" ht="15.75" hidden="1" customHeight="1">
      <c r="A224" s="140"/>
      <c r="B224" s="140"/>
      <c r="C224" s="141"/>
      <c r="D224" s="140"/>
      <c r="E224" s="140"/>
      <c r="F224" s="141"/>
      <c r="G224" s="140"/>
      <c r="H224" s="140"/>
    </row>
    <row r="225" spans="1:8" ht="15.75" hidden="1" customHeight="1">
      <c r="A225" s="140"/>
      <c r="B225" s="140"/>
      <c r="C225" s="141"/>
      <c r="D225" s="140"/>
      <c r="E225" s="140"/>
      <c r="F225" s="141"/>
      <c r="G225" s="140"/>
      <c r="H225" s="140"/>
    </row>
    <row r="226" spans="1:8" ht="15.75" hidden="1" customHeight="1">
      <c r="A226" s="140"/>
      <c r="B226" s="140"/>
      <c r="C226" s="141"/>
      <c r="D226" s="140"/>
      <c r="E226" s="140"/>
      <c r="F226" s="141"/>
      <c r="G226" s="140"/>
      <c r="H226" s="140"/>
    </row>
    <row r="227" spans="1:8" ht="15.75" hidden="1" customHeight="1">
      <c r="A227" s="140"/>
      <c r="B227" s="140"/>
      <c r="C227" s="141"/>
      <c r="D227" s="140"/>
      <c r="E227" s="140"/>
      <c r="F227" s="141"/>
      <c r="G227" s="140"/>
      <c r="H227" s="140"/>
    </row>
    <row r="228" spans="1:8" ht="15.75" hidden="1" customHeight="1">
      <c r="A228" s="140"/>
      <c r="B228" s="140"/>
      <c r="C228" s="141"/>
      <c r="D228" s="140"/>
      <c r="E228" s="140"/>
      <c r="F228" s="141"/>
      <c r="G228" s="140"/>
      <c r="H228" s="140"/>
    </row>
    <row r="229" spans="1:8" ht="15.75" hidden="1" customHeight="1">
      <c r="A229" s="140"/>
      <c r="B229" s="140"/>
      <c r="C229" s="141"/>
      <c r="D229" s="140"/>
      <c r="E229" s="140"/>
      <c r="F229" s="141"/>
      <c r="G229" s="140"/>
      <c r="H229" s="140"/>
    </row>
    <row r="230" spans="1:8" ht="15.75" hidden="1" customHeight="1">
      <c r="A230" s="140"/>
      <c r="B230" s="140"/>
      <c r="C230" s="141"/>
      <c r="D230" s="140"/>
      <c r="E230" s="140"/>
      <c r="F230" s="141"/>
      <c r="G230" s="140"/>
      <c r="H230" s="140"/>
    </row>
    <row r="231" spans="1:8" ht="15.75" hidden="1" customHeight="1">
      <c r="A231" s="140"/>
      <c r="B231" s="140"/>
      <c r="C231" s="141"/>
      <c r="D231" s="140"/>
      <c r="E231" s="140"/>
      <c r="F231" s="141"/>
      <c r="G231" s="140"/>
      <c r="H231" s="140"/>
    </row>
    <row r="232" spans="1:8" ht="15.75" hidden="1" customHeight="1">
      <c r="A232" s="140"/>
      <c r="B232" s="140"/>
      <c r="C232" s="141"/>
      <c r="D232" s="140"/>
      <c r="E232" s="140"/>
      <c r="F232" s="141"/>
      <c r="G232" s="140"/>
      <c r="H232" s="140"/>
    </row>
    <row r="233" spans="1:8" ht="15.75" hidden="1" customHeight="1">
      <c r="A233" s="140"/>
      <c r="B233" s="140"/>
      <c r="C233" s="141"/>
      <c r="D233" s="140"/>
      <c r="E233" s="140"/>
      <c r="F233" s="141"/>
      <c r="G233" s="140"/>
      <c r="H233" s="140"/>
    </row>
    <row r="234" spans="1:8" ht="15.75" hidden="1" customHeight="1">
      <c r="A234" s="140"/>
      <c r="B234" s="140"/>
      <c r="C234" s="141"/>
      <c r="D234" s="140"/>
      <c r="E234" s="140"/>
      <c r="F234" s="141"/>
      <c r="G234" s="140"/>
      <c r="H234" s="140"/>
    </row>
    <row r="235" spans="1:8" ht="15.75" hidden="1" customHeight="1">
      <c r="A235" s="140"/>
      <c r="B235" s="140"/>
      <c r="C235" s="141"/>
      <c r="D235" s="140"/>
      <c r="E235" s="140"/>
      <c r="F235" s="141"/>
      <c r="G235" s="140"/>
      <c r="H235" s="140"/>
    </row>
    <row r="236" spans="1:8" ht="15.75" hidden="1" customHeight="1">
      <c r="A236" s="140"/>
      <c r="B236" s="140"/>
      <c r="C236" s="141"/>
      <c r="D236" s="140"/>
      <c r="E236" s="140"/>
      <c r="F236" s="141"/>
      <c r="G236" s="140"/>
      <c r="H236" s="140"/>
    </row>
    <row r="237" spans="1:8" ht="15.75" hidden="1" customHeight="1">
      <c r="A237" s="140"/>
      <c r="B237" s="140"/>
      <c r="C237" s="141"/>
      <c r="D237" s="140"/>
      <c r="E237" s="140"/>
      <c r="F237" s="141"/>
      <c r="G237" s="140"/>
      <c r="H237" s="140"/>
    </row>
    <row r="238" spans="1:8" ht="15.75" hidden="1" customHeight="1">
      <c r="A238" s="140"/>
      <c r="B238" s="140"/>
      <c r="C238" s="141"/>
      <c r="D238" s="140"/>
      <c r="E238" s="140"/>
      <c r="F238" s="141"/>
      <c r="G238" s="140"/>
      <c r="H238" s="140"/>
    </row>
    <row r="239" spans="1:8" ht="15.75" hidden="1" customHeight="1">
      <c r="A239" s="140"/>
      <c r="B239" s="140"/>
      <c r="C239" s="141"/>
      <c r="D239" s="140"/>
      <c r="E239" s="140"/>
      <c r="F239" s="141"/>
      <c r="G239" s="140"/>
      <c r="H239" s="140"/>
    </row>
    <row r="240" spans="1:8" ht="15.75" hidden="1" customHeight="1">
      <c r="A240" s="140"/>
      <c r="B240" s="140"/>
      <c r="C240" s="141"/>
      <c r="D240" s="140"/>
      <c r="E240" s="140"/>
      <c r="F240" s="141"/>
      <c r="G240" s="140"/>
      <c r="H240" s="140"/>
    </row>
    <row r="241" spans="1:8" ht="15.75" hidden="1" customHeight="1">
      <c r="A241" s="140"/>
      <c r="B241" s="140"/>
      <c r="C241" s="141"/>
      <c r="D241" s="140"/>
      <c r="E241" s="140"/>
      <c r="F241" s="141"/>
      <c r="G241" s="140"/>
      <c r="H241" s="140"/>
    </row>
    <row r="242" spans="1:8" ht="15.75" hidden="1" customHeight="1">
      <c r="A242" s="140"/>
      <c r="B242" s="140"/>
      <c r="C242" s="141"/>
      <c r="D242" s="140"/>
      <c r="E242" s="140"/>
      <c r="F242" s="141"/>
      <c r="G242" s="140"/>
      <c r="H242" s="140"/>
    </row>
    <row r="243" spans="1:8" ht="15.75" hidden="1" customHeight="1">
      <c r="A243" s="140"/>
      <c r="B243" s="140"/>
      <c r="C243" s="141"/>
      <c r="D243" s="140"/>
      <c r="E243" s="140"/>
      <c r="F243" s="141"/>
      <c r="G243" s="140"/>
      <c r="H243" s="140"/>
    </row>
    <row r="244" spans="1:8" ht="15.75" hidden="1" customHeight="1">
      <c r="A244" s="140"/>
      <c r="B244" s="140"/>
      <c r="C244" s="141"/>
      <c r="D244" s="140"/>
      <c r="E244" s="140"/>
      <c r="F244" s="141"/>
      <c r="G244" s="140"/>
      <c r="H244" s="140"/>
    </row>
    <row r="245" spans="1:8" ht="15.75" hidden="1" customHeight="1">
      <c r="A245" s="140"/>
      <c r="B245" s="140"/>
      <c r="C245" s="141"/>
      <c r="D245" s="140"/>
      <c r="E245" s="140"/>
      <c r="F245" s="141"/>
      <c r="G245" s="140"/>
      <c r="H245" s="140"/>
    </row>
    <row r="246" spans="1:8" ht="15.75" hidden="1" customHeight="1">
      <c r="A246" s="140"/>
      <c r="B246" s="140"/>
      <c r="C246" s="141"/>
      <c r="D246" s="140"/>
      <c r="E246" s="140"/>
      <c r="F246" s="141"/>
      <c r="G246" s="140"/>
      <c r="H246" s="140"/>
    </row>
    <row r="247" spans="1:8" ht="15.75" hidden="1" customHeight="1">
      <c r="A247" s="140"/>
      <c r="B247" s="140"/>
      <c r="C247" s="141"/>
      <c r="D247" s="140"/>
      <c r="E247" s="140"/>
      <c r="F247" s="141"/>
      <c r="G247" s="140"/>
      <c r="H247" s="140"/>
    </row>
    <row r="248" spans="1:8" ht="15.75" hidden="1" customHeight="1">
      <c r="A248" s="140"/>
      <c r="B248" s="140"/>
      <c r="C248" s="141"/>
      <c r="D248" s="140"/>
      <c r="E248" s="140"/>
      <c r="F248" s="141"/>
      <c r="G248" s="140"/>
      <c r="H248" s="140"/>
    </row>
    <row r="249" spans="1:8" ht="15.75" hidden="1" customHeight="1">
      <c r="A249" s="140"/>
      <c r="B249" s="140"/>
      <c r="C249" s="141"/>
      <c r="D249" s="140"/>
      <c r="E249" s="140"/>
      <c r="F249" s="141"/>
      <c r="G249" s="140"/>
      <c r="H249" s="140"/>
    </row>
    <row r="250" spans="1:8" ht="15.75" hidden="1" customHeight="1">
      <c r="A250" s="140"/>
      <c r="B250" s="140"/>
      <c r="C250" s="141"/>
      <c r="D250" s="140"/>
      <c r="E250" s="140"/>
      <c r="F250" s="141"/>
      <c r="G250" s="140"/>
      <c r="H250" s="140"/>
    </row>
    <row r="251" spans="1:8" ht="15.75" hidden="1" customHeight="1">
      <c r="A251" s="140"/>
      <c r="B251" s="140"/>
      <c r="C251" s="141"/>
      <c r="D251" s="140"/>
      <c r="E251" s="140"/>
      <c r="F251" s="141"/>
      <c r="G251" s="140"/>
      <c r="H251" s="140"/>
    </row>
    <row r="252" spans="1:8" ht="15.75" hidden="1" customHeight="1">
      <c r="A252" s="140"/>
      <c r="B252" s="140"/>
      <c r="C252" s="141"/>
      <c r="D252" s="140"/>
      <c r="E252" s="140"/>
      <c r="F252" s="141"/>
      <c r="G252" s="140"/>
      <c r="H252" s="140"/>
    </row>
    <row r="253" spans="1:8" ht="15.75" hidden="1" customHeight="1">
      <c r="A253" s="140"/>
      <c r="B253" s="140"/>
      <c r="C253" s="141"/>
      <c r="D253" s="140"/>
      <c r="E253" s="140"/>
      <c r="F253" s="141"/>
      <c r="G253" s="140"/>
      <c r="H253" s="140"/>
    </row>
    <row r="254" spans="1:8" ht="15.75" hidden="1" customHeight="1">
      <c r="A254" s="140"/>
      <c r="B254" s="140"/>
      <c r="C254" s="141"/>
      <c r="D254" s="140"/>
      <c r="E254" s="140"/>
      <c r="F254" s="141"/>
      <c r="G254" s="140"/>
      <c r="H254" s="140"/>
    </row>
    <row r="255" spans="1:8" ht="15.75" hidden="1" customHeight="1">
      <c r="A255" s="140"/>
      <c r="B255" s="140"/>
      <c r="C255" s="141"/>
      <c r="D255" s="140"/>
      <c r="E255" s="140"/>
      <c r="F255" s="141"/>
      <c r="G255" s="140"/>
      <c r="H255" s="140"/>
    </row>
    <row r="256" spans="1:8" ht="15.75" hidden="1" customHeight="1">
      <c r="A256" s="140"/>
      <c r="B256" s="140"/>
      <c r="C256" s="141"/>
      <c r="D256" s="140"/>
      <c r="E256" s="140"/>
      <c r="F256" s="141"/>
      <c r="G256" s="140"/>
      <c r="H256" s="140"/>
    </row>
    <row r="257" spans="1:8" ht="15.75" hidden="1" customHeight="1">
      <c r="A257" s="140"/>
      <c r="B257" s="140"/>
      <c r="C257" s="141"/>
      <c r="D257" s="140"/>
      <c r="E257" s="140"/>
      <c r="F257" s="141"/>
      <c r="G257" s="140"/>
      <c r="H257" s="140"/>
    </row>
    <row r="258" spans="1:8" ht="15.75" hidden="1" customHeight="1">
      <c r="A258" s="140"/>
      <c r="B258" s="140"/>
      <c r="C258" s="141"/>
      <c r="D258" s="140"/>
      <c r="E258" s="140"/>
      <c r="F258" s="141"/>
      <c r="G258" s="140"/>
      <c r="H258" s="140"/>
    </row>
    <row r="259" spans="1:8" ht="15.75" hidden="1" customHeight="1">
      <c r="A259" s="140"/>
      <c r="B259" s="140"/>
      <c r="C259" s="141"/>
      <c r="D259" s="140"/>
      <c r="E259" s="140"/>
      <c r="F259" s="141"/>
      <c r="G259" s="140"/>
      <c r="H259" s="140"/>
    </row>
    <row r="260" spans="1:8" ht="15.75" hidden="1" customHeight="1">
      <c r="A260" s="140"/>
      <c r="B260" s="140"/>
      <c r="C260" s="141"/>
      <c r="D260" s="140"/>
      <c r="E260" s="140"/>
      <c r="F260" s="141"/>
      <c r="G260" s="140"/>
      <c r="H260" s="140"/>
    </row>
    <row r="261" spans="1:8" ht="15.75" hidden="1" customHeight="1">
      <c r="A261" s="140"/>
      <c r="B261" s="140"/>
      <c r="C261" s="141"/>
      <c r="D261" s="140"/>
      <c r="E261" s="140"/>
      <c r="F261" s="141"/>
      <c r="G261" s="140"/>
      <c r="H261" s="140"/>
    </row>
    <row r="262" spans="1:8" ht="15.75" hidden="1" customHeight="1">
      <c r="A262" s="140"/>
      <c r="B262" s="140"/>
      <c r="C262" s="141"/>
      <c r="D262" s="140"/>
      <c r="E262" s="140"/>
      <c r="F262" s="141"/>
      <c r="G262" s="140"/>
      <c r="H262" s="140"/>
    </row>
    <row r="263" spans="1:8" ht="15.75" hidden="1" customHeight="1">
      <c r="A263" s="140"/>
      <c r="B263" s="140"/>
      <c r="C263" s="141"/>
      <c r="D263" s="140"/>
      <c r="E263" s="140"/>
      <c r="F263" s="141"/>
      <c r="G263" s="140"/>
      <c r="H263" s="140"/>
    </row>
    <row r="264" spans="1:8" ht="15.75" hidden="1" customHeight="1">
      <c r="A264" s="140"/>
      <c r="B264" s="140"/>
      <c r="C264" s="141"/>
      <c r="D264" s="140"/>
      <c r="E264" s="140"/>
      <c r="F264" s="141"/>
      <c r="G264" s="140"/>
      <c r="H264" s="140"/>
    </row>
    <row r="265" spans="1:8" ht="15.75" hidden="1" customHeight="1">
      <c r="A265" s="140"/>
      <c r="B265" s="140"/>
      <c r="C265" s="141"/>
      <c r="D265" s="140"/>
      <c r="E265" s="140"/>
      <c r="F265" s="141"/>
      <c r="G265" s="140"/>
      <c r="H265" s="140"/>
    </row>
    <row r="266" spans="1:8" ht="15.75" hidden="1" customHeight="1">
      <c r="A266" s="140"/>
      <c r="B266" s="140"/>
      <c r="C266" s="141"/>
      <c r="D266" s="140"/>
      <c r="E266" s="140"/>
      <c r="F266" s="141"/>
      <c r="G266" s="140"/>
      <c r="H266" s="140"/>
    </row>
    <row r="267" spans="1:8" ht="15.75" hidden="1" customHeight="1">
      <c r="A267" s="140"/>
      <c r="B267" s="140"/>
      <c r="C267" s="141"/>
      <c r="D267" s="140"/>
      <c r="E267" s="140"/>
      <c r="F267" s="141"/>
      <c r="G267" s="140"/>
      <c r="H267" s="140"/>
    </row>
    <row r="268" spans="1:8" ht="15.75" hidden="1" customHeight="1">
      <c r="A268" s="140"/>
      <c r="B268" s="140"/>
      <c r="C268" s="141"/>
      <c r="D268" s="140"/>
      <c r="E268" s="140"/>
      <c r="F268" s="141"/>
      <c r="G268" s="140"/>
      <c r="H268" s="140"/>
    </row>
    <row r="269" spans="1:8" ht="15.75" hidden="1" customHeight="1">
      <c r="A269" s="140"/>
      <c r="B269" s="140"/>
      <c r="C269" s="141"/>
      <c r="D269" s="140"/>
      <c r="E269" s="140"/>
      <c r="F269" s="141"/>
      <c r="G269" s="140"/>
      <c r="H269" s="140"/>
    </row>
    <row r="270" spans="1:8" ht="15.75" hidden="1" customHeight="1">
      <c r="A270" s="140"/>
      <c r="B270" s="140"/>
      <c r="C270" s="141"/>
      <c r="D270" s="140"/>
      <c r="E270" s="140"/>
      <c r="F270" s="141"/>
      <c r="G270" s="140"/>
      <c r="H270" s="140"/>
    </row>
    <row r="271" spans="1:8" ht="15.75" hidden="1" customHeight="1">
      <c r="A271" s="140"/>
      <c r="B271" s="140"/>
      <c r="C271" s="141"/>
      <c r="D271" s="140"/>
      <c r="E271" s="140"/>
      <c r="F271" s="141"/>
      <c r="G271" s="140"/>
      <c r="H271" s="140"/>
    </row>
    <row r="272" spans="1:8" ht="15.75" hidden="1" customHeight="1">
      <c r="A272" s="140"/>
      <c r="B272" s="140"/>
      <c r="C272" s="141"/>
      <c r="D272" s="140"/>
      <c r="E272" s="140"/>
      <c r="F272" s="141"/>
      <c r="G272" s="140"/>
      <c r="H272" s="140"/>
    </row>
    <row r="273" spans="1:8" ht="15.75" hidden="1" customHeight="1">
      <c r="A273" s="140"/>
      <c r="B273" s="140"/>
      <c r="C273" s="141"/>
      <c r="D273" s="140"/>
      <c r="E273" s="140"/>
      <c r="F273" s="141"/>
      <c r="G273" s="140"/>
      <c r="H273" s="140"/>
    </row>
    <row r="274" spans="1:8" ht="15.75" hidden="1" customHeight="1">
      <c r="A274" s="140"/>
      <c r="B274" s="140"/>
      <c r="C274" s="141"/>
      <c r="D274" s="140"/>
      <c r="E274" s="140"/>
      <c r="F274" s="141"/>
      <c r="G274" s="140"/>
      <c r="H274" s="140"/>
    </row>
    <row r="275" spans="1:8" ht="15.75" hidden="1" customHeight="1">
      <c r="A275" s="140"/>
      <c r="B275" s="140"/>
      <c r="C275" s="141"/>
      <c r="D275" s="140"/>
      <c r="E275" s="140"/>
      <c r="F275" s="141"/>
      <c r="G275" s="140"/>
      <c r="H275" s="140"/>
    </row>
    <row r="276" spans="1:8" ht="15.75" hidden="1" customHeight="1">
      <c r="A276" s="140"/>
      <c r="B276" s="140"/>
      <c r="C276" s="141"/>
      <c r="D276" s="140"/>
      <c r="E276" s="140"/>
      <c r="F276" s="141"/>
      <c r="G276" s="140"/>
      <c r="H276" s="140"/>
    </row>
    <row r="277" spans="1:8" ht="15.75" hidden="1" customHeight="1">
      <c r="A277" s="140"/>
      <c r="B277" s="140"/>
      <c r="C277" s="141"/>
      <c r="D277" s="140"/>
      <c r="E277" s="140"/>
      <c r="F277" s="141"/>
      <c r="G277" s="140"/>
      <c r="H277" s="140"/>
    </row>
    <row r="278" spans="1:8" ht="15.75" hidden="1" customHeight="1">
      <c r="A278" s="140"/>
      <c r="B278" s="140"/>
      <c r="C278" s="141"/>
      <c r="D278" s="140"/>
      <c r="E278" s="140"/>
      <c r="F278" s="141"/>
      <c r="G278" s="140"/>
      <c r="H278" s="140"/>
    </row>
    <row r="279" spans="1:8" ht="15.75" hidden="1" customHeight="1">
      <c r="A279" s="140"/>
      <c r="B279" s="140"/>
      <c r="C279" s="141"/>
      <c r="D279" s="140"/>
      <c r="E279" s="140"/>
      <c r="F279" s="141"/>
      <c r="G279" s="140"/>
      <c r="H279" s="140"/>
    </row>
    <row r="280" spans="1:8" ht="15.75" hidden="1" customHeight="1">
      <c r="A280" s="140"/>
      <c r="B280" s="140"/>
      <c r="C280" s="141"/>
      <c r="D280" s="140"/>
      <c r="E280" s="140"/>
      <c r="F280" s="141"/>
      <c r="G280" s="140"/>
      <c r="H280" s="140"/>
    </row>
    <row r="281" spans="1:8" ht="15.75" hidden="1" customHeight="1">
      <c r="A281" s="140"/>
      <c r="B281" s="140"/>
      <c r="C281" s="141"/>
      <c r="D281" s="140"/>
      <c r="E281" s="140"/>
      <c r="F281" s="141"/>
      <c r="G281" s="140"/>
      <c r="H281" s="140"/>
    </row>
    <row r="282" spans="1:8" ht="15.75" hidden="1" customHeight="1">
      <c r="A282" s="140"/>
      <c r="B282" s="140"/>
      <c r="C282" s="141"/>
      <c r="D282" s="140"/>
      <c r="E282" s="140"/>
      <c r="F282" s="141"/>
      <c r="G282" s="140"/>
      <c r="H282" s="140"/>
    </row>
    <row r="283" spans="1:8" ht="15.75" hidden="1" customHeight="1">
      <c r="A283" s="140"/>
      <c r="B283" s="140"/>
      <c r="C283" s="141"/>
      <c r="D283" s="140"/>
      <c r="E283" s="140"/>
      <c r="F283" s="141"/>
      <c r="G283" s="140"/>
      <c r="H283" s="140"/>
    </row>
    <row r="284" spans="1:8" ht="15.75" hidden="1" customHeight="1">
      <c r="A284" s="140"/>
      <c r="B284" s="140"/>
      <c r="C284" s="141"/>
      <c r="D284" s="140"/>
      <c r="E284" s="140"/>
      <c r="F284" s="141"/>
      <c r="G284" s="140"/>
      <c r="H284" s="140"/>
    </row>
    <row r="285" spans="1:8" ht="15.75" hidden="1" customHeight="1">
      <c r="A285" s="140"/>
      <c r="B285" s="140"/>
      <c r="C285" s="141"/>
      <c r="D285" s="140"/>
      <c r="E285" s="140"/>
      <c r="F285" s="141"/>
      <c r="G285" s="140"/>
      <c r="H285" s="140"/>
    </row>
    <row r="286" spans="1:8" ht="15.75" hidden="1" customHeight="1">
      <c r="A286" s="140"/>
      <c r="B286" s="140"/>
      <c r="C286" s="141"/>
      <c r="D286" s="140"/>
      <c r="E286" s="140"/>
      <c r="F286" s="141"/>
      <c r="G286" s="140"/>
      <c r="H286" s="140"/>
    </row>
    <row r="287" spans="1:8" ht="15.75" hidden="1" customHeight="1">
      <c r="A287" s="140"/>
      <c r="B287" s="140"/>
      <c r="C287" s="141"/>
      <c r="D287" s="140"/>
      <c r="E287" s="140"/>
      <c r="F287" s="141"/>
      <c r="G287" s="140"/>
      <c r="H287" s="140"/>
    </row>
    <row r="288" spans="1:8" ht="15.75" hidden="1" customHeight="1">
      <c r="A288" s="140"/>
      <c r="B288" s="140"/>
      <c r="C288" s="141"/>
      <c r="D288" s="140"/>
      <c r="E288" s="140"/>
      <c r="F288" s="141"/>
      <c r="G288" s="140"/>
      <c r="H288" s="140"/>
    </row>
    <row r="289" spans="1:8" ht="15.75" hidden="1" customHeight="1">
      <c r="A289" s="140"/>
      <c r="B289" s="140"/>
      <c r="C289" s="141"/>
      <c r="D289" s="140"/>
      <c r="E289" s="140"/>
      <c r="F289" s="141"/>
      <c r="G289" s="140"/>
      <c r="H289" s="140"/>
    </row>
    <row r="290" spans="1:8" ht="15.75" hidden="1" customHeight="1">
      <c r="A290" s="140"/>
      <c r="B290" s="140"/>
      <c r="C290" s="141"/>
      <c r="D290" s="140"/>
      <c r="E290" s="140"/>
      <c r="F290" s="141"/>
      <c r="G290" s="140"/>
      <c r="H290" s="140"/>
    </row>
    <row r="291" spans="1:8" ht="15.75" hidden="1" customHeight="1">
      <c r="A291" s="140"/>
      <c r="B291" s="140"/>
      <c r="C291" s="141"/>
      <c r="D291" s="140"/>
      <c r="E291" s="140"/>
      <c r="F291" s="141"/>
      <c r="G291" s="140"/>
      <c r="H291" s="140"/>
    </row>
    <row r="292" spans="1:8" ht="15.75" hidden="1" customHeight="1">
      <c r="A292" s="140"/>
      <c r="B292" s="140"/>
      <c r="C292" s="141"/>
      <c r="D292" s="140"/>
      <c r="E292" s="140"/>
      <c r="F292" s="141"/>
      <c r="G292" s="140"/>
      <c r="H292" s="140"/>
    </row>
    <row r="293" spans="1:8" ht="15.75" hidden="1" customHeight="1">
      <c r="A293" s="140"/>
      <c r="B293" s="140"/>
      <c r="C293" s="141"/>
      <c r="D293" s="140"/>
      <c r="E293" s="140"/>
      <c r="F293" s="141"/>
      <c r="G293" s="140"/>
      <c r="H293" s="140"/>
    </row>
    <row r="294" spans="1:8" ht="15.75" hidden="1" customHeight="1">
      <c r="A294" s="140"/>
      <c r="B294" s="140"/>
      <c r="C294" s="141"/>
      <c r="D294" s="140"/>
      <c r="E294" s="140"/>
      <c r="F294" s="141"/>
      <c r="G294" s="140"/>
      <c r="H294" s="140"/>
    </row>
    <row r="295" spans="1:8" ht="15.75" hidden="1" customHeight="1">
      <c r="A295" s="140"/>
      <c r="B295" s="140"/>
      <c r="C295" s="141"/>
      <c r="D295" s="140"/>
      <c r="E295" s="140"/>
      <c r="F295" s="141"/>
      <c r="G295" s="140"/>
      <c r="H295" s="140"/>
    </row>
    <row r="296" spans="1:8" ht="15.75" hidden="1" customHeight="1">
      <c r="A296" s="140"/>
      <c r="B296" s="140"/>
      <c r="C296" s="141"/>
      <c r="D296" s="140"/>
      <c r="E296" s="140"/>
      <c r="F296" s="141"/>
      <c r="G296" s="140"/>
      <c r="H296" s="140"/>
    </row>
    <row r="297" spans="1:8" ht="15.75" hidden="1" customHeight="1">
      <c r="A297" s="140"/>
      <c r="B297" s="140"/>
      <c r="C297" s="141"/>
      <c r="D297" s="140"/>
      <c r="E297" s="140"/>
      <c r="F297" s="141"/>
      <c r="G297" s="140"/>
      <c r="H297" s="140"/>
    </row>
    <row r="298" spans="1:8" ht="15.75" hidden="1" customHeight="1">
      <c r="A298" s="140"/>
      <c r="B298" s="140"/>
      <c r="C298" s="141"/>
      <c r="D298" s="140"/>
      <c r="E298" s="140"/>
      <c r="F298" s="141"/>
      <c r="G298" s="140"/>
      <c r="H298" s="140"/>
    </row>
    <row r="299" spans="1:8" ht="15.75" hidden="1" customHeight="1">
      <c r="A299" s="140"/>
      <c r="B299" s="140"/>
      <c r="C299" s="141"/>
      <c r="D299" s="140"/>
      <c r="E299" s="140"/>
      <c r="F299" s="141"/>
      <c r="G299" s="140"/>
      <c r="H299" s="140"/>
    </row>
    <row r="300" spans="1:8" ht="15.75" hidden="1" customHeight="1">
      <c r="A300" s="140"/>
      <c r="B300" s="140"/>
      <c r="C300" s="141"/>
      <c r="D300" s="140"/>
      <c r="E300" s="140"/>
      <c r="F300" s="141"/>
      <c r="G300" s="140"/>
      <c r="H300" s="140"/>
    </row>
    <row r="301" spans="1:8" ht="15.75" hidden="1" customHeight="1">
      <c r="A301" s="140"/>
      <c r="B301" s="140"/>
      <c r="C301" s="141"/>
      <c r="D301" s="140"/>
      <c r="E301" s="140"/>
      <c r="F301" s="141"/>
      <c r="G301" s="140"/>
      <c r="H301" s="140"/>
    </row>
    <row r="302" spans="1:8" ht="15.75" hidden="1" customHeight="1">
      <c r="A302" s="140"/>
      <c r="B302" s="140"/>
      <c r="C302" s="141"/>
      <c r="D302" s="140"/>
      <c r="E302" s="140"/>
      <c r="F302" s="141"/>
      <c r="G302" s="140"/>
      <c r="H302" s="140"/>
    </row>
    <row r="303" spans="1:8" ht="15.75" hidden="1" customHeight="1">
      <c r="A303" s="140"/>
      <c r="B303" s="140"/>
      <c r="C303" s="141"/>
      <c r="D303" s="140"/>
      <c r="E303" s="140"/>
      <c r="F303" s="141"/>
      <c r="G303" s="140"/>
      <c r="H303" s="140"/>
    </row>
    <row r="304" spans="1:8" ht="15.75" hidden="1" customHeight="1">
      <c r="A304" s="140"/>
      <c r="B304" s="140"/>
      <c r="C304" s="141"/>
      <c r="D304" s="140"/>
      <c r="E304" s="140"/>
      <c r="F304" s="141"/>
      <c r="G304" s="140"/>
      <c r="H304" s="140"/>
    </row>
    <row r="305" spans="1:8" ht="15.75" hidden="1" customHeight="1">
      <c r="A305" s="140"/>
      <c r="B305" s="140"/>
      <c r="C305" s="141"/>
      <c r="D305" s="140"/>
      <c r="E305" s="140"/>
      <c r="F305" s="141"/>
      <c r="G305" s="140"/>
      <c r="H305" s="140"/>
    </row>
    <row r="306" spans="1:8" ht="15.75" hidden="1" customHeight="1">
      <c r="A306" s="140"/>
      <c r="B306" s="140"/>
      <c r="C306" s="141"/>
      <c r="D306" s="140"/>
      <c r="E306" s="140"/>
      <c r="F306" s="141"/>
      <c r="G306" s="140"/>
      <c r="H306" s="140"/>
    </row>
    <row r="307" spans="1:8" ht="15.75" hidden="1" customHeight="1">
      <c r="A307" s="140"/>
      <c r="B307" s="140"/>
      <c r="C307" s="141"/>
      <c r="D307" s="140"/>
      <c r="E307" s="140"/>
      <c r="F307" s="141"/>
      <c r="G307" s="140"/>
      <c r="H307" s="140"/>
    </row>
    <row r="308" spans="1:8" ht="15.75" hidden="1" customHeight="1">
      <c r="A308" s="140"/>
      <c r="B308" s="140"/>
      <c r="C308" s="141"/>
      <c r="D308" s="140"/>
      <c r="E308" s="140"/>
      <c r="F308" s="141"/>
      <c r="G308" s="140"/>
      <c r="H308" s="140"/>
    </row>
    <row r="309" spans="1:8" ht="15.75" hidden="1" customHeight="1">
      <c r="A309" s="140"/>
      <c r="B309" s="140"/>
      <c r="C309" s="141"/>
      <c r="D309" s="140"/>
      <c r="E309" s="140"/>
      <c r="F309" s="141"/>
      <c r="G309" s="140"/>
      <c r="H309" s="140"/>
    </row>
    <row r="310" spans="1:8" ht="15.75" hidden="1" customHeight="1">
      <c r="A310" s="140"/>
      <c r="B310" s="140"/>
      <c r="C310" s="141"/>
      <c r="D310" s="140"/>
      <c r="E310" s="140"/>
      <c r="F310" s="141"/>
      <c r="G310" s="140"/>
      <c r="H310" s="140"/>
    </row>
    <row r="311" spans="1:8" ht="15.75" hidden="1" customHeight="1">
      <c r="A311" s="140"/>
      <c r="B311" s="140"/>
      <c r="C311" s="141"/>
      <c r="D311" s="140"/>
      <c r="E311" s="140"/>
      <c r="F311" s="141"/>
      <c r="G311" s="140"/>
      <c r="H311" s="140"/>
    </row>
    <row r="312" spans="1:8" ht="15.75" hidden="1" customHeight="1">
      <c r="A312" s="140"/>
      <c r="B312" s="140"/>
      <c r="C312" s="141"/>
      <c r="D312" s="140"/>
      <c r="E312" s="140"/>
      <c r="F312" s="141"/>
      <c r="G312" s="140"/>
      <c r="H312" s="140"/>
    </row>
    <row r="313" spans="1:8" ht="15.75" hidden="1" customHeight="1">
      <c r="A313" s="140"/>
      <c r="B313" s="140"/>
      <c r="C313" s="141"/>
      <c r="D313" s="140"/>
      <c r="E313" s="140"/>
      <c r="F313" s="141"/>
      <c r="G313" s="140"/>
      <c r="H313" s="140"/>
    </row>
    <row r="314" spans="1:8" ht="15.75" hidden="1" customHeight="1">
      <c r="A314" s="140"/>
      <c r="B314" s="140"/>
      <c r="C314" s="141"/>
      <c r="D314" s="140"/>
      <c r="E314" s="140"/>
      <c r="F314" s="141"/>
      <c r="G314" s="140"/>
      <c r="H314" s="140"/>
    </row>
    <row r="315" spans="1:8" ht="15.75" hidden="1" customHeight="1">
      <c r="A315" s="140"/>
      <c r="B315" s="140"/>
      <c r="C315" s="141"/>
      <c r="D315" s="140"/>
      <c r="E315" s="140"/>
      <c r="F315" s="141"/>
      <c r="G315" s="140"/>
      <c r="H315" s="140"/>
    </row>
    <row r="316" spans="1:8" ht="15.75" hidden="1" customHeight="1">
      <c r="A316" s="140"/>
      <c r="B316" s="140"/>
      <c r="C316" s="141"/>
      <c r="D316" s="140"/>
      <c r="E316" s="140"/>
      <c r="F316" s="141"/>
      <c r="G316" s="140"/>
      <c r="H316" s="140"/>
    </row>
    <row r="317" spans="1:8" ht="15.75" hidden="1" customHeight="1">
      <c r="A317" s="140"/>
      <c r="B317" s="140"/>
      <c r="C317" s="141"/>
      <c r="D317" s="140"/>
      <c r="E317" s="140"/>
      <c r="F317" s="141"/>
      <c r="G317" s="140"/>
      <c r="H317" s="140"/>
    </row>
    <row r="318" spans="1:8" ht="15.75" hidden="1" customHeight="1">
      <c r="A318" s="140"/>
      <c r="B318" s="140"/>
      <c r="C318" s="141"/>
      <c r="D318" s="140"/>
      <c r="E318" s="140"/>
      <c r="F318" s="141"/>
      <c r="G318" s="140"/>
      <c r="H318" s="140"/>
    </row>
    <row r="319" spans="1:8" ht="15.75" hidden="1" customHeight="1">
      <c r="A319" s="140"/>
      <c r="B319" s="140"/>
      <c r="C319" s="141"/>
      <c r="D319" s="140"/>
      <c r="E319" s="140"/>
      <c r="F319" s="141"/>
      <c r="G319" s="140"/>
      <c r="H319" s="140"/>
    </row>
    <row r="320" spans="1:8" ht="15.75" hidden="1" customHeight="1">
      <c r="A320" s="140"/>
      <c r="B320" s="140"/>
      <c r="C320" s="141"/>
      <c r="D320" s="140"/>
      <c r="E320" s="140"/>
      <c r="F320" s="141"/>
      <c r="G320" s="140"/>
      <c r="H320" s="140"/>
    </row>
    <row r="321" spans="1:8" ht="15.75" hidden="1" customHeight="1">
      <c r="A321" s="140"/>
      <c r="B321" s="140"/>
      <c r="C321" s="141"/>
      <c r="D321" s="140"/>
      <c r="E321" s="140"/>
      <c r="F321" s="141"/>
      <c r="G321" s="140"/>
      <c r="H321" s="140"/>
    </row>
    <row r="322" spans="1:8" ht="15.75" hidden="1" customHeight="1">
      <c r="A322" s="140"/>
      <c r="B322" s="140"/>
      <c r="C322" s="141"/>
      <c r="D322" s="140"/>
      <c r="E322" s="140"/>
      <c r="F322" s="141"/>
      <c r="G322" s="140"/>
      <c r="H322" s="140"/>
    </row>
    <row r="323" spans="1:8" ht="15.75" hidden="1" customHeight="1">
      <c r="A323" s="140"/>
      <c r="B323" s="140"/>
      <c r="C323" s="141"/>
      <c r="D323" s="140"/>
      <c r="E323" s="140"/>
      <c r="F323" s="141"/>
      <c r="G323" s="140"/>
      <c r="H323" s="140"/>
    </row>
    <row r="324" spans="1:8" ht="15.75" hidden="1" customHeight="1">
      <c r="A324" s="140"/>
      <c r="B324" s="140"/>
      <c r="C324" s="141"/>
      <c r="D324" s="140"/>
      <c r="E324" s="140"/>
      <c r="F324" s="141"/>
      <c r="G324" s="140"/>
      <c r="H324" s="140"/>
    </row>
    <row r="325" spans="1:8" ht="15.75" hidden="1" customHeight="1">
      <c r="A325" s="140"/>
      <c r="B325" s="140"/>
      <c r="C325" s="141"/>
      <c r="D325" s="140"/>
      <c r="E325" s="140"/>
      <c r="F325" s="141"/>
      <c r="G325" s="140"/>
      <c r="H325" s="140"/>
    </row>
    <row r="326" spans="1:8" ht="15.75" hidden="1" customHeight="1">
      <c r="A326" s="140"/>
      <c r="B326" s="140"/>
      <c r="C326" s="141"/>
      <c r="D326" s="140"/>
      <c r="E326" s="140"/>
      <c r="F326" s="141"/>
      <c r="G326" s="140"/>
      <c r="H326" s="140"/>
    </row>
    <row r="327" spans="1:8" ht="15.75" hidden="1" customHeight="1">
      <c r="A327" s="140"/>
      <c r="B327" s="140"/>
      <c r="C327" s="141"/>
      <c r="D327" s="140"/>
      <c r="E327" s="140"/>
      <c r="F327" s="141"/>
      <c r="G327" s="140"/>
      <c r="H327" s="140"/>
    </row>
    <row r="328" spans="1:8" ht="15.75" hidden="1" customHeight="1">
      <c r="A328" s="140"/>
      <c r="B328" s="140"/>
      <c r="C328" s="141"/>
      <c r="D328" s="140"/>
      <c r="E328" s="140"/>
      <c r="F328" s="141"/>
      <c r="G328" s="140"/>
      <c r="H328" s="140"/>
    </row>
    <row r="329" spans="1:8" ht="15.75" hidden="1" customHeight="1">
      <c r="A329" s="140"/>
      <c r="B329" s="140"/>
      <c r="C329" s="141"/>
      <c r="D329" s="140"/>
      <c r="E329" s="140"/>
      <c r="F329" s="141"/>
      <c r="G329" s="140"/>
      <c r="H329" s="140"/>
    </row>
    <row r="330" spans="1:8" ht="15.75" hidden="1" customHeight="1">
      <c r="A330" s="140"/>
      <c r="B330" s="140"/>
      <c r="C330" s="141"/>
      <c r="D330" s="140"/>
      <c r="E330" s="140"/>
      <c r="F330" s="141"/>
      <c r="G330" s="140"/>
      <c r="H330" s="140"/>
    </row>
    <row r="331" spans="1:8" ht="15.75" hidden="1" customHeight="1">
      <c r="A331" s="140"/>
      <c r="B331" s="140"/>
      <c r="C331" s="141"/>
      <c r="D331" s="140"/>
      <c r="E331" s="140"/>
      <c r="F331" s="141"/>
      <c r="G331" s="140"/>
      <c r="H331" s="140"/>
    </row>
    <row r="332" spans="1:8" ht="15.75" hidden="1" customHeight="1">
      <c r="A332" s="140"/>
      <c r="B332" s="140"/>
      <c r="C332" s="141"/>
      <c r="D332" s="140"/>
      <c r="E332" s="140"/>
      <c r="F332" s="141"/>
      <c r="G332" s="140"/>
      <c r="H332" s="140"/>
    </row>
    <row r="333" spans="1:8" ht="15.75" hidden="1" customHeight="1">
      <c r="A333" s="140"/>
      <c r="B333" s="140"/>
      <c r="C333" s="141"/>
      <c r="D333" s="140"/>
      <c r="E333" s="140"/>
      <c r="F333" s="141"/>
      <c r="G333" s="140"/>
      <c r="H333" s="140"/>
    </row>
    <row r="334" spans="1:8" ht="15.75" hidden="1" customHeight="1">
      <c r="A334" s="140"/>
      <c r="B334" s="140"/>
      <c r="C334" s="141"/>
      <c r="D334" s="140"/>
      <c r="E334" s="140"/>
      <c r="F334" s="141"/>
      <c r="G334" s="140"/>
      <c r="H334" s="140"/>
    </row>
    <row r="335" spans="1:8" ht="15.75" hidden="1" customHeight="1">
      <c r="A335" s="140"/>
      <c r="B335" s="140"/>
      <c r="C335" s="141"/>
      <c r="D335" s="140"/>
      <c r="E335" s="140"/>
      <c r="F335" s="141"/>
      <c r="G335" s="140"/>
      <c r="H335" s="140"/>
    </row>
    <row r="336" spans="1:8" ht="15.75" hidden="1" customHeight="1">
      <c r="A336" s="140"/>
      <c r="B336" s="140"/>
      <c r="C336" s="141"/>
      <c r="D336" s="140"/>
      <c r="E336" s="140"/>
      <c r="F336" s="141"/>
      <c r="G336" s="140"/>
      <c r="H336" s="140"/>
    </row>
    <row r="337" spans="1:8" ht="15.75" hidden="1" customHeight="1">
      <c r="A337" s="140"/>
      <c r="B337" s="140"/>
      <c r="C337" s="141"/>
      <c r="D337" s="140"/>
      <c r="E337" s="140"/>
      <c r="F337" s="141"/>
      <c r="G337" s="140"/>
      <c r="H337" s="140"/>
    </row>
    <row r="338" spans="1:8" ht="15.75" hidden="1" customHeight="1">
      <c r="A338" s="140"/>
      <c r="B338" s="140"/>
      <c r="C338" s="141"/>
      <c r="D338" s="140"/>
      <c r="E338" s="140"/>
      <c r="F338" s="141"/>
      <c r="G338" s="140"/>
      <c r="H338" s="140"/>
    </row>
    <row r="339" spans="1:8" ht="15.75" hidden="1" customHeight="1">
      <c r="A339" s="140"/>
      <c r="B339" s="140"/>
      <c r="C339" s="141"/>
      <c r="D339" s="140"/>
      <c r="E339" s="140"/>
      <c r="F339" s="141"/>
      <c r="G339" s="140"/>
      <c r="H339" s="140"/>
    </row>
    <row r="340" spans="1:8" ht="15.75" hidden="1" customHeight="1">
      <c r="A340" s="140"/>
      <c r="B340" s="140"/>
      <c r="C340" s="141"/>
      <c r="D340" s="140"/>
      <c r="E340" s="140"/>
      <c r="F340" s="141"/>
      <c r="G340" s="140"/>
      <c r="H340" s="140"/>
    </row>
    <row r="341" spans="1:8" ht="15.75" hidden="1" customHeight="1">
      <c r="A341" s="140"/>
      <c r="B341" s="140"/>
      <c r="C341" s="141"/>
      <c r="D341" s="140"/>
      <c r="E341" s="140"/>
      <c r="F341" s="141"/>
      <c r="G341" s="140"/>
      <c r="H341" s="140"/>
    </row>
    <row r="342" spans="1:8" ht="15.75" hidden="1" customHeight="1">
      <c r="A342" s="140"/>
      <c r="B342" s="140"/>
      <c r="C342" s="141"/>
      <c r="D342" s="140"/>
      <c r="E342" s="140"/>
      <c r="F342" s="141"/>
      <c r="G342" s="140"/>
      <c r="H342" s="140"/>
    </row>
    <row r="343" spans="1:8" ht="15.75" hidden="1" customHeight="1">
      <c r="A343" s="140"/>
      <c r="B343" s="140"/>
      <c r="C343" s="141"/>
      <c r="D343" s="140"/>
      <c r="E343" s="140"/>
      <c r="F343" s="141"/>
      <c r="G343" s="140"/>
      <c r="H343" s="140"/>
    </row>
    <row r="344" spans="1:8" ht="15.75" hidden="1" customHeight="1">
      <c r="A344" s="140"/>
      <c r="B344" s="140"/>
      <c r="C344" s="141"/>
      <c r="D344" s="140"/>
      <c r="E344" s="140"/>
      <c r="F344" s="141"/>
      <c r="G344" s="140"/>
      <c r="H344" s="140"/>
    </row>
    <row r="345" spans="1:8" ht="15.75" hidden="1" customHeight="1">
      <c r="A345" s="140"/>
      <c r="B345" s="140"/>
      <c r="C345" s="141"/>
      <c r="D345" s="140"/>
      <c r="E345" s="140"/>
      <c r="F345" s="141"/>
      <c r="G345" s="140"/>
      <c r="H345" s="140"/>
    </row>
    <row r="346" spans="1:8" ht="15.75" hidden="1" customHeight="1">
      <c r="A346" s="140"/>
      <c r="B346" s="140"/>
      <c r="C346" s="141"/>
      <c r="D346" s="140"/>
      <c r="E346" s="140"/>
      <c r="F346" s="141"/>
      <c r="G346" s="140"/>
      <c r="H346" s="140"/>
    </row>
    <row r="347" spans="1:8" ht="15.75" hidden="1" customHeight="1">
      <c r="A347" s="140"/>
      <c r="B347" s="140"/>
      <c r="C347" s="141"/>
      <c r="D347" s="140"/>
      <c r="E347" s="140"/>
      <c r="F347" s="141"/>
      <c r="G347" s="140"/>
      <c r="H347" s="140"/>
    </row>
    <row r="348" spans="1:8" ht="15.75" hidden="1" customHeight="1">
      <c r="A348" s="140"/>
      <c r="B348" s="140"/>
      <c r="C348" s="141"/>
      <c r="D348" s="140"/>
      <c r="E348" s="140"/>
      <c r="F348" s="141"/>
      <c r="G348" s="140"/>
      <c r="H348" s="140"/>
    </row>
    <row r="349" spans="1:8" ht="15.75" hidden="1" customHeight="1">
      <c r="A349" s="140"/>
      <c r="B349" s="140"/>
      <c r="C349" s="141"/>
      <c r="D349" s="140"/>
      <c r="E349" s="140"/>
      <c r="F349" s="141"/>
      <c r="G349" s="140"/>
      <c r="H349" s="140"/>
    </row>
    <row r="350" spans="1:8" ht="15.75" hidden="1" customHeight="1">
      <c r="A350" s="140"/>
      <c r="B350" s="140"/>
      <c r="C350" s="141"/>
      <c r="D350" s="140"/>
      <c r="E350" s="140"/>
      <c r="F350" s="141"/>
      <c r="G350" s="140"/>
      <c r="H350" s="140"/>
    </row>
    <row r="351" spans="1:8" ht="15.75" hidden="1" customHeight="1">
      <c r="A351" s="140"/>
      <c r="B351" s="140"/>
      <c r="C351" s="141"/>
      <c r="D351" s="140"/>
      <c r="E351" s="140"/>
      <c r="F351" s="141"/>
      <c r="G351" s="140"/>
      <c r="H351" s="140"/>
    </row>
    <row r="352" spans="1:8" ht="15.75" hidden="1" customHeight="1">
      <c r="A352" s="140"/>
      <c r="B352" s="140"/>
      <c r="C352" s="141"/>
      <c r="D352" s="140"/>
      <c r="E352" s="140"/>
      <c r="F352" s="141"/>
      <c r="G352" s="140"/>
      <c r="H352" s="140"/>
    </row>
    <row r="353" spans="1:8" ht="15.75" hidden="1" customHeight="1">
      <c r="A353" s="140"/>
      <c r="B353" s="140"/>
      <c r="C353" s="141"/>
      <c r="D353" s="140"/>
      <c r="E353" s="140"/>
      <c r="F353" s="141"/>
      <c r="G353" s="140"/>
      <c r="H353" s="140"/>
    </row>
    <row r="354" spans="1:8" ht="15.75" hidden="1" customHeight="1">
      <c r="A354" s="140"/>
      <c r="B354" s="140"/>
      <c r="C354" s="141"/>
      <c r="D354" s="140"/>
      <c r="E354" s="140"/>
      <c r="F354" s="141"/>
      <c r="G354" s="140"/>
      <c r="H354" s="140"/>
    </row>
    <row r="355" spans="1:8" ht="15.75" hidden="1" customHeight="1">
      <c r="A355" s="140"/>
      <c r="B355" s="140"/>
      <c r="C355" s="141"/>
      <c r="D355" s="140"/>
      <c r="E355" s="140"/>
      <c r="F355" s="141"/>
      <c r="G355" s="140"/>
      <c r="H355" s="140"/>
    </row>
    <row r="356" spans="1:8" ht="15.75" hidden="1" customHeight="1">
      <c r="A356" s="140"/>
      <c r="B356" s="140"/>
      <c r="C356" s="141"/>
      <c r="D356" s="140"/>
      <c r="E356" s="140"/>
      <c r="F356" s="141"/>
      <c r="G356" s="140"/>
      <c r="H356" s="140"/>
    </row>
    <row r="357" spans="1:8" ht="15.75" hidden="1" customHeight="1">
      <c r="A357" s="140"/>
      <c r="B357" s="140"/>
      <c r="C357" s="141"/>
      <c r="D357" s="140"/>
      <c r="E357" s="140"/>
      <c r="F357" s="141"/>
      <c r="G357" s="140"/>
      <c r="H357" s="140"/>
    </row>
    <row r="358" spans="1:8" ht="15.75" hidden="1" customHeight="1">
      <c r="A358" s="140"/>
      <c r="B358" s="140"/>
      <c r="C358" s="141"/>
      <c r="D358" s="140"/>
      <c r="E358" s="140"/>
      <c r="F358" s="141"/>
      <c r="G358" s="140"/>
      <c r="H358" s="140"/>
    </row>
    <row r="359" spans="1:8" ht="15.75" hidden="1" customHeight="1">
      <c r="A359" s="140"/>
      <c r="B359" s="140"/>
      <c r="C359" s="141"/>
      <c r="D359" s="140"/>
      <c r="E359" s="140"/>
      <c r="F359" s="141"/>
      <c r="G359" s="140"/>
      <c r="H359" s="140"/>
    </row>
    <row r="360" spans="1:8" ht="15.75" hidden="1" customHeight="1">
      <c r="A360" s="140"/>
      <c r="B360" s="140"/>
      <c r="C360" s="141"/>
      <c r="D360" s="140"/>
      <c r="E360" s="140"/>
      <c r="F360" s="141"/>
      <c r="G360" s="140"/>
      <c r="H360" s="140"/>
    </row>
    <row r="361" spans="1:8" ht="15.75" hidden="1" customHeight="1">
      <c r="D361" s="174"/>
      <c r="E361" s="174"/>
    </row>
    <row r="362" spans="1:8" ht="15.75" hidden="1" customHeight="1">
      <c r="D362" s="174"/>
      <c r="E362" s="174"/>
    </row>
    <row r="363" spans="1:8" ht="15.75" hidden="1" customHeight="1">
      <c r="D363" s="174"/>
      <c r="E363" s="174"/>
    </row>
    <row r="364" spans="1:8" ht="15.75" hidden="1" customHeight="1">
      <c r="D364" s="174"/>
      <c r="E364" s="174"/>
    </row>
    <row r="365" spans="1:8" ht="15.75" hidden="1" customHeight="1">
      <c r="D365" s="174"/>
      <c r="E365" s="174"/>
    </row>
    <row r="366" spans="1:8" ht="15.75" hidden="1" customHeight="1">
      <c r="D366" s="174"/>
      <c r="E366" s="174"/>
    </row>
    <row r="367" spans="1:8" ht="15.75" hidden="1" customHeight="1">
      <c r="D367" s="174"/>
      <c r="E367" s="174"/>
    </row>
    <row r="368" spans="1:8" ht="15.75" hidden="1" customHeight="1">
      <c r="D368" s="174"/>
      <c r="E368" s="174"/>
    </row>
    <row r="369" spans="4:5" ht="15.75" hidden="1" customHeight="1">
      <c r="D369" s="174"/>
      <c r="E369" s="174"/>
    </row>
    <row r="370" spans="4:5" ht="15.75" hidden="1" customHeight="1">
      <c r="D370" s="174"/>
      <c r="E370" s="174"/>
    </row>
    <row r="371" spans="4:5" ht="15.75" hidden="1" customHeight="1">
      <c r="D371" s="174"/>
      <c r="E371" s="174"/>
    </row>
    <row r="372" spans="4:5" ht="15.75" hidden="1" customHeight="1">
      <c r="D372" s="174"/>
      <c r="E372" s="174"/>
    </row>
    <row r="373" spans="4:5" ht="15.75" hidden="1" customHeight="1">
      <c r="D373" s="174"/>
      <c r="E373" s="174"/>
    </row>
    <row r="374" spans="4:5" ht="15.75" hidden="1" customHeight="1">
      <c r="D374" s="174"/>
      <c r="E374" s="174"/>
    </row>
    <row r="375" spans="4:5" ht="15.75" hidden="1" customHeight="1">
      <c r="D375" s="174"/>
      <c r="E375" s="174"/>
    </row>
    <row r="376" spans="4:5" ht="15.75" hidden="1" customHeight="1">
      <c r="D376" s="174"/>
      <c r="E376" s="174"/>
    </row>
    <row r="377" spans="4:5" ht="15.75" hidden="1" customHeight="1">
      <c r="D377" s="174"/>
      <c r="E377" s="174"/>
    </row>
    <row r="378" spans="4:5" ht="15.75" hidden="1" customHeight="1">
      <c r="D378" s="174"/>
      <c r="E378" s="174"/>
    </row>
    <row r="379" spans="4:5" ht="15.75" hidden="1" customHeight="1">
      <c r="D379" s="174"/>
      <c r="E379" s="174"/>
    </row>
    <row r="380" spans="4:5" ht="15.75" hidden="1" customHeight="1">
      <c r="D380" s="174"/>
      <c r="E380" s="174"/>
    </row>
    <row r="381" spans="4:5" ht="15.75" hidden="1" customHeight="1">
      <c r="D381" s="174"/>
      <c r="E381" s="174"/>
    </row>
    <row r="382" spans="4:5" ht="15.75" hidden="1" customHeight="1">
      <c r="D382" s="174"/>
      <c r="E382" s="174"/>
    </row>
    <row r="383" spans="4:5" ht="15.75" hidden="1" customHeight="1">
      <c r="D383" s="174"/>
      <c r="E383" s="174"/>
    </row>
    <row r="384" spans="4:5" ht="15.75" hidden="1" customHeight="1">
      <c r="D384" s="174"/>
      <c r="E384" s="174"/>
    </row>
    <row r="385" spans="4:5" ht="15.75" hidden="1" customHeight="1">
      <c r="D385" s="174"/>
      <c r="E385" s="174"/>
    </row>
    <row r="386" spans="4:5" ht="15.75" hidden="1" customHeight="1">
      <c r="D386" s="174"/>
      <c r="E386" s="174"/>
    </row>
    <row r="387" spans="4:5" ht="15.75" hidden="1" customHeight="1">
      <c r="D387" s="174"/>
      <c r="E387" s="174"/>
    </row>
    <row r="388" spans="4:5" ht="15.75" hidden="1" customHeight="1">
      <c r="D388" s="174"/>
      <c r="E388" s="174"/>
    </row>
    <row r="389" spans="4:5" ht="15.75" hidden="1" customHeight="1">
      <c r="D389" s="174"/>
      <c r="E389" s="174"/>
    </row>
    <row r="390" spans="4:5" ht="15.75" hidden="1" customHeight="1">
      <c r="D390" s="174"/>
      <c r="E390" s="174"/>
    </row>
    <row r="391" spans="4:5" ht="15.75" hidden="1" customHeight="1">
      <c r="D391" s="174"/>
      <c r="E391" s="174"/>
    </row>
    <row r="392" spans="4:5" ht="15.75" hidden="1" customHeight="1">
      <c r="D392" s="174"/>
      <c r="E392" s="174"/>
    </row>
    <row r="393" spans="4:5" ht="15.75" hidden="1" customHeight="1">
      <c r="D393" s="174"/>
      <c r="E393" s="174"/>
    </row>
    <row r="394" spans="4:5" ht="15.75" hidden="1" customHeight="1">
      <c r="D394" s="174"/>
      <c r="E394" s="174"/>
    </row>
    <row r="395" spans="4:5" ht="15.75" hidden="1" customHeight="1">
      <c r="D395" s="174"/>
      <c r="E395" s="174"/>
    </row>
    <row r="396" spans="4:5" ht="15.75" hidden="1" customHeight="1">
      <c r="D396" s="174"/>
      <c r="E396" s="174"/>
    </row>
    <row r="397" spans="4:5" ht="15.75" hidden="1" customHeight="1">
      <c r="D397" s="174"/>
      <c r="E397" s="174"/>
    </row>
    <row r="398" spans="4:5" ht="15.75" hidden="1" customHeight="1">
      <c r="D398" s="174"/>
      <c r="E398" s="174"/>
    </row>
    <row r="399" spans="4:5" ht="15.75" hidden="1" customHeight="1">
      <c r="D399" s="174"/>
      <c r="E399" s="174"/>
    </row>
    <row r="400" spans="4:5" ht="15.75" hidden="1" customHeight="1">
      <c r="D400" s="174"/>
      <c r="E400" s="174"/>
    </row>
    <row r="401" spans="4:5" ht="15.75" hidden="1" customHeight="1">
      <c r="D401" s="174"/>
      <c r="E401" s="174"/>
    </row>
    <row r="402" spans="4:5" ht="15.75" hidden="1" customHeight="1">
      <c r="D402" s="174"/>
      <c r="E402" s="174"/>
    </row>
    <row r="403" spans="4:5" ht="15.75" hidden="1" customHeight="1">
      <c r="D403" s="174"/>
      <c r="E403" s="174"/>
    </row>
    <row r="404" spans="4:5" ht="15.75" hidden="1" customHeight="1">
      <c r="D404" s="174"/>
      <c r="E404" s="174"/>
    </row>
    <row r="405" spans="4:5" ht="15.75" hidden="1" customHeight="1">
      <c r="D405" s="174"/>
      <c r="E405" s="174"/>
    </row>
    <row r="406" spans="4:5" ht="15.75" hidden="1" customHeight="1">
      <c r="D406" s="174"/>
      <c r="E406" s="174"/>
    </row>
    <row r="407" spans="4:5" ht="15.75" hidden="1" customHeight="1">
      <c r="D407" s="174"/>
      <c r="E407" s="174"/>
    </row>
    <row r="408" spans="4:5" ht="15.75" hidden="1" customHeight="1">
      <c r="D408" s="174"/>
      <c r="E408" s="174"/>
    </row>
    <row r="409" spans="4:5" ht="15.75" hidden="1" customHeight="1">
      <c r="D409" s="174"/>
      <c r="E409" s="174"/>
    </row>
    <row r="410" spans="4:5" ht="15.75" hidden="1" customHeight="1">
      <c r="D410" s="174"/>
      <c r="E410" s="174"/>
    </row>
    <row r="411" spans="4:5" ht="15.75" hidden="1" customHeight="1">
      <c r="D411" s="174"/>
      <c r="E411" s="174"/>
    </row>
    <row r="412" spans="4:5" ht="15.75" hidden="1" customHeight="1">
      <c r="D412" s="174"/>
      <c r="E412" s="174"/>
    </row>
    <row r="413" spans="4:5" ht="15.75" hidden="1" customHeight="1">
      <c r="D413" s="174"/>
      <c r="E413" s="174"/>
    </row>
    <row r="414" spans="4:5" ht="15.75" hidden="1" customHeight="1">
      <c r="D414" s="174"/>
      <c r="E414" s="174"/>
    </row>
    <row r="415" spans="4:5" ht="15.75" hidden="1" customHeight="1">
      <c r="D415" s="174"/>
      <c r="E415" s="174"/>
    </row>
    <row r="416" spans="4:5" ht="15.75" hidden="1" customHeight="1">
      <c r="D416" s="174"/>
      <c r="E416" s="174"/>
    </row>
    <row r="417" spans="4:5" ht="15.75" hidden="1" customHeight="1">
      <c r="D417" s="174"/>
      <c r="E417" s="174"/>
    </row>
    <row r="418" spans="4:5" ht="15.75" hidden="1" customHeight="1">
      <c r="D418" s="174"/>
      <c r="E418" s="174"/>
    </row>
    <row r="419" spans="4:5" ht="15.75" hidden="1" customHeight="1">
      <c r="D419" s="174"/>
      <c r="E419" s="174"/>
    </row>
    <row r="420" spans="4:5" ht="15.75" hidden="1" customHeight="1">
      <c r="D420" s="174"/>
      <c r="E420" s="174"/>
    </row>
    <row r="421" spans="4:5" ht="15.75" hidden="1" customHeight="1">
      <c r="D421" s="174"/>
      <c r="E421" s="174"/>
    </row>
    <row r="422" spans="4:5" ht="15.75" hidden="1" customHeight="1">
      <c r="D422" s="174"/>
      <c r="E422" s="174"/>
    </row>
    <row r="423" spans="4:5" ht="15.75" hidden="1" customHeight="1">
      <c r="D423" s="174"/>
      <c r="E423" s="174"/>
    </row>
    <row r="424" spans="4:5" ht="15.75" hidden="1" customHeight="1">
      <c r="D424" s="174"/>
      <c r="E424" s="174"/>
    </row>
    <row r="425" spans="4:5" ht="15.75" hidden="1" customHeight="1">
      <c r="D425" s="174"/>
      <c r="E425" s="174"/>
    </row>
    <row r="426" spans="4:5" ht="15.75" hidden="1" customHeight="1">
      <c r="D426" s="174"/>
      <c r="E426" s="174"/>
    </row>
    <row r="427" spans="4:5" ht="15.75" hidden="1" customHeight="1">
      <c r="D427" s="174"/>
      <c r="E427" s="174"/>
    </row>
    <row r="428" spans="4:5" ht="15.75" hidden="1" customHeight="1">
      <c r="D428" s="174"/>
      <c r="E428" s="174"/>
    </row>
    <row r="429" spans="4:5" ht="15.75" hidden="1" customHeight="1">
      <c r="D429" s="174"/>
      <c r="E429" s="174"/>
    </row>
    <row r="430" spans="4:5" ht="15.75" hidden="1" customHeight="1">
      <c r="D430" s="174"/>
      <c r="E430" s="174"/>
    </row>
    <row r="431" spans="4:5" ht="15.75" hidden="1" customHeight="1">
      <c r="D431" s="174"/>
      <c r="E431" s="174"/>
    </row>
    <row r="432" spans="4:5" ht="15.75" hidden="1" customHeight="1">
      <c r="D432" s="174"/>
      <c r="E432" s="174"/>
    </row>
    <row r="433" spans="4:5" ht="15.75" hidden="1" customHeight="1">
      <c r="D433" s="174"/>
      <c r="E433" s="174"/>
    </row>
    <row r="434" spans="4:5" ht="15.75" hidden="1" customHeight="1">
      <c r="D434" s="174"/>
      <c r="E434" s="174"/>
    </row>
    <row r="435" spans="4:5" ht="15.75" hidden="1" customHeight="1">
      <c r="D435" s="174"/>
      <c r="E435" s="174"/>
    </row>
    <row r="436" spans="4:5" ht="15.75" hidden="1" customHeight="1">
      <c r="D436" s="174"/>
      <c r="E436" s="174"/>
    </row>
    <row r="437" spans="4:5" ht="15.75" hidden="1" customHeight="1">
      <c r="D437" s="174"/>
      <c r="E437" s="174"/>
    </row>
    <row r="438" spans="4:5" ht="15.75" hidden="1" customHeight="1">
      <c r="D438" s="174"/>
      <c r="E438" s="174"/>
    </row>
    <row r="439" spans="4:5" ht="15.75" hidden="1" customHeight="1">
      <c r="D439" s="174"/>
      <c r="E439" s="174"/>
    </row>
    <row r="440" spans="4:5" ht="15.75" hidden="1" customHeight="1">
      <c r="D440" s="174"/>
      <c r="E440" s="174"/>
    </row>
    <row r="441" spans="4:5" ht="15.75" hidden="1" customHeight="1">
      <c r="D441" s="174"/>
      <c r="E441" s="174"/>
    </row>
    <row r="442" spans="4:5" ht="15.75" hidden="1" customHeight="1">
      <c r="D442" s="174"/>
      <c r="E442" s="174"/>
    </row>
    <row r="443" spans="4:5" ht="15.75" hidden="1" customHeight="1">
      <c r="D443" s="174"/>
      <c r="E443" s="174"/>
    </row>
    <row r="444" spans="4:5" ht="15.75" hidden="1" customHeight="1">
      <c r="D444" s="174"/>
      <c r="E444" s="174"/>
    </row>
    <row r="445" spans="4:5" ht="15.75" hidden="1" customHeight="1">
      <c r="D445" s="174"/>
      <c r="E445" s="174"/>
    </row>
    <row r="446" spans="4:5" ht="15.75" hidden="1" customHeight="1">
      <c r="D446" s="174"/>
      <c r="E446" s="174"/>
    </row>
    <row r="447" spans="4:5" ht="15.75" hidden="1" customHeight="1">
      <c r="D447" s="174"/>
      <c r="E447" s="174"/>
    </row>
    <row r="448" spans="4:5" ht="15.75" hidden="1" customHeight="1">
      <c r="D448" s="174"/>
      <c r="E448" s="174"/>
    </row>
    <row r="449" spans="4:5" ht="15.75" hidden="1" customHeight="1">
      <c r="D449" s="174"/>
      <c r="E449" s="174"/>
    </row>
    <row r="450" spans="4:5" ht="15.75" hidden="1" customHeight="1">
      <c r="D450" s="174"/>
      <c r="E450" s="174"/>
    </row>
    <row r="451" spans="4:5" ht="15.75" hidden="1" customHeight="1">
      <c r="D451" s="174"/>
      <c r="E451" s="174"/>
    </row>
    <row r="452" spans="4:5" ht="15.75" hidden="1" customHeight="1">
      <c r="D452" s="174"/>
      <c r="E452" s="174"/>
    </row>
    <row r="453" spans="4:5" ht="15.75" hidden="1" customHeight="1">
      <c r="D453" s="174"/>
      <c r="E453" s="174"/>
    </row>
    <row r="454" spans="4:5" ht="15.75" hidden="1" customHeight="1">
      <c r="D454" s="174"/>
      <c r="E454" s="174"/>
    </row>
    <row r="455" spans="4:5" ht="15.75" hidden="1" customHeight="1">
      <c r="D455" s="174"/>
      <c r="E455" s="174"/>
    </row>
    <row r="456" spans="4:5" ht="15.75" hidden="1" customHeight="1">
      <c r="D456" s="174"/>
      <c r="E456" s="174"/>
    </row>
    <row r="457" spans="4:5" ht="15.75" hidden="1" customHeight="1">
      <c r="D457" s="174"/>
      <c r="E457" s="174"/>
    </row>
    <row r="458" spans="4:5" ht="15.75" hidden="1" customHeight="1">
      <c r="D458" s="174"/>
      <c r="E458" s="174"/>
    </row>
    <row r="459" spans="4:5" ht="15.75" hidden="1" customHeight="1">
      <c r="D459" s="174"/>
      <c r="E459" s="174"/>
    </row>
    <row r="460" spans="4:5" ht="15.75" hidden="1" customHeight="1">
      <c r="D460" s="174"/>
      <c r="E460" s="174"/>
    </row>
    <row r="461" spans="4:5" ht="15.75" hidden="1" customHeight="1">
      <c r="D461" s="174"/>
      <c r="E461" s="174"/>
    </row>
    <row r="462" spans="4:5" ht="15.75" hidden="1" customHeight="1">
      <c r="D462" s="174"/>
      <c r="E462" s="174"/>
    </row>
    <row r="463" spans="4:5" ht="15.75" hidden="1" customHeight="1">
      <c r="D463" s="174"/>
      <c r="E463" s="174"/>
    </row>
    <row r="464" spans="4:5" ht="15.75" hidden="1" customHeight="1">
      <c r="D464" s="174"/>
      <c r="E464" s="174"/>
    </row>
    <row r="465" spans="4:5" ht="15.75" hidden="1" customHeight="1">
      <c r="D465" s="174"/>
      <c r="E465" s="174"/>
    </row>
    <row r="466" spans="4:5" ht="15.75" hidden="1" customHeight="1">
      <c r="D466" s="174"/>
      <c r="E466" s="174"/>
    </row>
    <row r="467" spans="4:5" ht="15.75" hidden="1" customHeight="1">
      <c r="D467" s="174"/>
      <c r="E467" s="174"/>
    </row>
    <row r="468" spans="4:5" ht="15.75" hidden="1" customHeight="1">
      <c r="D468" s="174"/>
      <c r="E468" s="174"/>
    </row>
    <row r="469" spans="4:5" ht="15.75" hidden="1" customHeight="1">
      <c r="D469" s="174"/>
      <c r="E469" s="174"/>
    </row>
    <row r="470" spans="4:5" ht="15.75" hidden="1" customHeight="1">
      <c r="D470" s="174"/>
      <c r="E470" s="174"/>
    </row>
    <row r="471" spans="4:5" ht="15.75" hidden="1" customHeight="1">
      <c r="D471" s="174"/>
      <c r="E471" s="174"/>
    </row>
    <row r="472" spans="4:5" ht="15.75" hidden="1" customHeight="1">
      <c r="D472" s="174"/>
      <c r="E472" s="174"/>
    </row>
    <row r="473" spans="4:5" ht="15.75" hidden="1" customHeight="1">
      <c r="D473" s="174"/>
      <c r="E473" s="174"/>
    </row>
    <row r="474" spans="4:5" ht="15.75" hidden="1" customHeight="1">
      <c r="D474" s="174"/>
      <c r="E474" s="174"/>
    </row>
    <row r="475" spans="4:5" ht="15.75" hidden="1" customHeight="1">
      <c r="D475" s="174"/>
      <c r="E475" s="174"/>
    </row>
    <row r="476" spans="4:5" ht="15.75" hidden="1" customHeight="1">
      <c r="D476" s="174"/>
      <c r="E476" s="174"/>
    </row>
    <row r="477" spans="4:5" ht="15.75" hidden="1" customHeight="1">
      <c r="D477" s="174"/>
      <c r="E477" s="174"/>
    </row>
    <row r="478" spans="4:5" ht="15.75" hidden="1" customHeight="1">
      <c r="D478" s="174"/>
      <c r="E478" s="174"/>
    </row>
    <row r="479" spans="4:5" ht="15.75" hidden="1" customHeight="1">
      <c r="D479" s="174"/>
      <c r="E479" s="174"/>
    </row>
    <row r="480" spans="4:5" ht="15.75" hidden="1" customHeight="1">
      <c r="D480" s="174"/>
      <c r="E480" s="174"/>
    </row>
    <row r="481" spans="4:5" ht="15.75" hidden="1" customHeight="1">
      <c r="D481" s="174"/>
      <c r="E481" s="174"/>
    </row>
    <row r="482" spans="4:5" ht="15.75" hidden="1" customHeight="1">
      <c r="D482" s="174"/>
      <c r="E482" s="174"/>
    </row>
    <row r="483" spans="4:5" ht="15.75" hidden="1" customHeight="1">
      <c r="D483" s="174"/>
      <c r="E483" s="174"/>
    </row>
    <row r="484" spans="4:5" ht="15.75" hidden="1" customHeight="1">
      <c r="D484" s="174"/>
      <c r="E484" s="174"/>
    </row>
    <row r="485" spans="4:5" ht="15.75" hidden="1" customHeight="1">
      <c r="D485" s="174"/>
      <c r="E485" s="174"/>
    </row>
    <row r="486" spans="4:5" ht="15.75" hidden="1" customHeight="1">
      <c r="D486" s="174"/>
      <c r="E486" s="174"/>
    </row>
    <row r="487" spans="4:5" ht="15.75" hidden="1" customHeight="1">
      <c r="D487" s="174"/>
      <c r="E487" s="174"/>
    </row>
    <row r="488" spans="4:5" ht="15.75" hidden="1" customHeight="1">
      <c r="D488" s="174"/>
      <c r="E488" s="174"/>
    </row>
    <row r="489" spans="4:5" ht="15.75" hidden="1" customHeight="1">
      <c r="D489" s="174"/>
      <c r="E489" s="174"/>
    </row>
    <row r="490" spans="4:5" ht="15.75" hidden="1" customHeight="1">
      <c r="D490" s="174"/>
      <c r="E490" s="174"/>
    </row>
    <row r="491" spans="4:5" ht="15.75" hidden="1" customHeight="1">
      <c r="D491" s="174"/>
      <c r="E491" s="174"/>
    </row>
    <row r="492" spans="4:5" ht="15.75" hidden="1" customHeight="1">
      <c r="D492" s="174"/>
      <c r="E492" s="174"/>
    </row>
    <row r="493" spans="4:5" ht="15.75" hidden="1" customHeight="1">
      <c r="D493" s="174"/>
      <c r="E493" s="174"/>
    </row>
    <row r="494" spans="4:5" ht="15.75" hidden="1" customHeight="1">
      <c r="D494" s="174"/>
      <c r="E494" s="174"/>
    </row>
    <row r="495" spans="4:5" ht="15.75" hidden="1" customHeight="1">
      <c r="D495" s="174"/>
      <c r="E495" s="174"/>
    </row>
    <row r="496" spans="4:5" ht="15.75" hidden="1" customHeight="1">
      <c r="D496" s="174"/>
      <c r="E496" s="174"/>
    </row>
    <row r="497" spans="4:5" ht="15.75" hidden="1" customHeight="1">
      <c r="D497" s="174"/>
      <c r="E497" s="174"/>
    </row>
    <row r="498" spans="4:5" ht="15.75" hidden="1" customHeight="1">
      <c r="D498" s="174"/>
      <c r="E498" s="174"/>
    </row>
    <row r="499" spans="4:5" ht="15.75" hidden="1" customHeight="1">
      <c r="D499" s="174"/>
      <c r="E499" s="174"/>
    </row>
    <row r="500" spans="4:5" ht="15.75" hidden="1" customHeight="1">
      <c r="D500" s="174"/>
      <c r="E500" s="174"/>
    </row>
    <row r="501" spans="4:5" ht="15.75" hidden="1" customHeight="1">
      <c r="D501" s="174"/>
      <c r="E501" s="174"/>
    </row>
    <row r="502" spans="4:5" ht="15.75" hidden="1" customHeight="1">
      <c r="D502" s="174"/>
      <c r="E502" s="174"/>
    </row>
    <row r="503" spans="4:5" ht="15.75" hidden="1" customHeight="1">
      <c r="D503" s="174"/>
      <c r="E503" s="174"/>
    </row>
    <row r="504" spans="4:5" ht="15.75" hidden="1" customHeight="1">
      <c r="D504" s="174"/>
      <c r="E504" s="174"/>
    </row>
    <row r="505" spans="4:5" ht="15.75" hidden="1" customHeight="1">
      <c r="D505" s="174"/>
      <c r="E505" s="174"/>
    </row>
    <row r="506" spans="4:5" ht="15.75" hidden="1" customHeight="1">
      <c r="D506" s="174"/>
      <c r="E506" s="174"/>
    </row>
    <row r="507" spans="4:5" ht="15.75" hidden="1" customHeight="1">
      <c r="D507" s="174"/>
      <c r="E507" s="174"/>
    </row>
    <row r="508" spans="4:5" ht="15.75" hidden="1" customHeight="1">
      <c r="D508" s="174"/>
      <c r="E508" s="174"/>
    </row>
    <row r="509" spans="4:5" ht="15.75" hidden="1" customHeight="1">
      <c r="D509" s="174"/>
      <c r="E509" s="174"/>
    </row>
    <row r="510" spans="4:5" ht="15.75" hidden="1" customHeight="1">
      <c r="D510" s="174"/>
      <c r="E510" s="174"/>
    </row>
    <row r="511" spans="4:5" ht="15.75" hidden="1" customHeight="1">
      <c r="D511" s="174"/>
      <c r="E511" s="174"/>
    </row>
    <row r="512" spans="4:5" ht="15.75" hidden="1" customHeight="1">
      <c r="D512" s="174"/>
      <c r="E512" s="174"/>
    </row>
    <row r="513" spans="4:5" ht="15.75" hidden="1" customHeight="1">
      <c r="D513" s="174"/>
      <c r="E513" s="174"/>
    </row>
    <row r="514" spans="4:5" ht="15.75" hidden="1" customHeight="1">
      <c r="D514" s="174"/>
      <c r="E514" s="174"/>
    </row>
    <row r="515" spans="4:5" ht="15.75" hidden="1" customHeight="1">
      <c r="D515" s="174"/>
      <c r="E515" s="174"/>
    </row>
    <row r="516" spans="4:5" ht="15.75" hidden="1" customHeight="1">
      <c r="D516" s="174"/>
      <c r="E516" s="174"/>
    </row>
    <row r="517" spans="4:5" ht="15.75" hidden="1" customHeight="1">
      <c r="D517" s="174"/>
      <c r="E517" s="174"/>
    </row>
    <row r="518" spans="4:5" ht="15.75" hidden="1" customHeight="1">
      <c r="D518" s="174"/>
      <c r="E518" s="174"/>
    </row>
    <row r="519" spans="4:5" ht="15.75" hidden="1" customHeight="1">
      <c r="D519" s="174"/>
      <c r="E519" s="174"/>
    </row>
    <row r="520" spans="4:5" ht="15.75" hidden="1" customHeight="1">
      <c r="D520" s="174"/>
      <c r="E520" s="174"/>
    </row>
    <row r="521" spans="4:5" ht="15.75" hidden="1" customHeight="1">
      <c r="D521" s="174"/>
      <c r="E521" s="174"/>
    </row>
    <row r="522" spans="4:5" ht="15.75" hidden="1" customHeight="1">
      <c r="D522" s="174"/>
      <c r="E522" s="174"/>
    </row>
    <row r="523" spans="4:5" ht="15.75" hidden="1" customHeight="1">
      <c r="D523" s="174"/>
      <c r="E523" s="174"/>
    </row>
    <row r="524" spans="4:5" ht="15.75" hidden="1" customHeight="1">
      <c r="D524" s="174"/>
      <c r="E524" s="174"/>
    </row>
    <row r="525" spans="4:5" ht="15.75" hidden="1" customHeight="1">
      <c r="D525" s="174"/>
      <c r="E525" s="174"/>
    </row>
    <row r="526" spans="4:5" ht="15.75" hidden="1" customHeight="1">
      <c r="D526" s="174"/>
      <c r="E526" s="174"/>
    </row>
    <row r="527" spans="4:5" ht="15.75" hidden="1" customHeight="1">
      <c r="D527" s="174"/>
      <c r="E527" s="174"/>
    </row>
    <row r="528" spans="4:5" ht="15.75" hidden="1" customHeight="1">
      <c r="D528" s="174"/>
      <c r="E528" s="174"/>
    </row>
    <row r="529" spans="4:5" ht="15.75" hidden="1" customHeight="1">
      <c r="D529" s="174"/>
      <c r="E529" s="174"/>
    </row>
    <row r="530" spans="4:5" ht="15.75" hidden="1" customHeight="1">
      <c r="D530" s="174"/>
      <c r="E530" s="174"/>
    </row>
    <row r="531" spans="4:5" ht="15.75" hidden="1" customHeight="1">
      <c r="D531" s="174"/>
      <c r="E531" s="174"/>
    </row>
    <row r="532" spans="4:5" ht="15.75" hidden="1" customHeight="1">
      <c r="D532" s="174"/>
      <c r="E532" s="174"/>
    </row>
    <row r="533" spans="4:5" ht="15.75" hidden="1" customHeight="1">
      <c r="D533" s="174"/>
      <c r="E533" s="174"/>
    </row>
    <row r="534" spans="4:5" ht="15.75" hidden="1" customHeight="1">
      <c r="D534" s="174"/>
      <c r="E534" s="174"/>
    </row>
    <row r="535" spans="4:5" ht="15.75" hidden="1" customHeight="1">
      <c r="D535" s="174"/>
      <c r="E535" s="174"/>
    </row>
    <row r="536" spans="4:5" ht="15.75" hidden="1" customHeight="1">
      <c r="D536" s="174"/>
      <c r="E536" s="174"/>
    </row>
    <row r="537" spans="4:5" ht="15.75" hidden="1" customHeight="1">
      <c r="D537" s="174"/>
      <c r="E537" s="174"/>
    </row>
    <row r="538" spans="4:5" ht="15.75" hidden="1" customHeight="1">
      <c r="D538" s="174"/>
      <c r="E538" s="174"/>
    </row>
    <row r="539" spans="4:5" ht="15.75" hidden="1" customHeight="1">
      <c r="D539" s="174"/>
      <c r="E539" s="174"/>
    </row>
    <row r="540" spans="4:5" ht="15.75" hidden="1" customHeight="1">
      <c r="D540" s="174"/>
      <c r="E540" s="174"/>
    </row>
    <row r="541" spans="4:5" ht="15.75" hidden="1" customHeight="1">
      <c r="D541" s="174"/>
      <c r="E541" s="174"/>
    </row>
    <row r="542" spans="4:5" ht="15.75" hidden="1" customHeight="1">
      <c r="D542" s="174"/>
      <c r="E542" s="174"/>
    </row>
    <row r="543" spans="4:5" ht="15.75" hidden="1" customHeight="1">
      <c r="D543" s="174"/>
      <c r="E543" s="174"/>
    </row>
    <row r="544" spans="4:5" ht="15.75" hidden="1" customHeight="1">
      <c r="D544" s="174"/>
      <c r="E544" s="174"/>
    </row>
    <row r="545" spans="4:5" ht="15.75" hidden="1" customHeight="1">
      <c r="D545" s="174"/>
      <c r="E545" s="174"/>
    </row>
    <row r="546" spans="4:5" ht="15.75" hidden="1" customHeight="1">
      <c r="D546" s="174"/>
      <c r="E546" s="174"/>
    </row>
    <row r="547" spans="4:5" ht="15.75" hidden="1" customHeight="1">
      <c r="D547" s="174"/>
      <c r="E547" s="174"/>
    </row>
    <row r="548" spans="4:5" ht="15.75" hidden="1" customHeight="1">
      <c r="D548" s="174"/>
      <c r="E548" s="174"/>
    </row>
    <row r="549" spans="4:5" ht="15.75" hidden="1" customHeight="1">
      <c r="D549" s="174"/>
      <c r="E549" s="174"/>
    </row>
    <row r="550" spans="4:5" ht="15.75" hidden="1" customHeight="1">
      <c r="D550" s="174"/>
      <c r="E550" s="174"/>
    </row>
    <row r="551" spans="4:5" ht="15.75" hidden="1" customHeight="1">
      <c r="D551" s="174"/>
      <c r="E551" s="174"/>
    </row>
    <row r="552" spans="4:5" ht="15.75" hidden="1" customHeight="1">
      <c r="D552" s="174"/>
      <c r="E552" s="174"/>
    </row>
    <row r="553" spans="4:5" ht="15.75" hidden="1" customHeight="1">
      <c r="D553" s="174"/>
      <c r="E553" s="174"/>
    </row>
    <row r="554" spans="4:5" ht="15.75" hidden="1" customHeight="1">
      <c r="D554" s="174"/>
      <c r="E554" s="174"/>
    </row>
    <row r="555" spans="4:5" ht="15.75" hidden="1" customHeight="1">
      <c r="D555" s="174"/>
      <c r="E555" s="174"/>
    </row>
    <row r="556" spans="4:5" ht="15.75" hidden="1" customHeight="1">
      <c r="D556" s="174"/>
      <c r="E556" s="174"/>
    </row>
    <row r="557" spans="4:5" ht="15.75" hidden="1" customHeight="1">
      <c r="D557" s="174"/>
      <c r="E557" s="174"/>
    </row>
    <row r="558" spans="4:5" ht="15.75" hidden="1" customHeight="1">
      <c r="D558" s="174"/>
      <c r="E558" s="174"/>
    </row>
    <row r="559" spans="4:5" ht="15.75" hidden="1" customHeight="1">
      <c r="D559" s="174"/>
      <c r="E559" s="174"/>
    </row>
    <row r="560" spans="4:5" ht="15.75" hidden="1" customHeight="1">
      <c r="D560" s="174"/>
      <c r="E560" s="174"/>
    </row>
    <row r="561" spans="4:5" ht="15.75" hidden="1" customHeight="1">
      <c r="D561" s="174"/>
      <c r="E561" s="174"/>
    </row>
    <row r="562" spans="4:5" ht="15.75" hidden="1" customHeight="1">
      <c r="D562" s="174"/>
      <c r="E562" s="174"/>
    </row>
    <row r="563" spans="4:5" ht="15.75" hidden="1" customHeight="1">
      <c r="D563" s="174"/>
      <c r="E563" s="174"/>
    </row>
    <row r="564" spans="4:5" ht="15.75" hidden="1" customHeight="1">
      <c r="D564" s="174"/>
      <c r="E564" s="174"/>
    </row>
    <row r="565" spans="4:5" ht="15.75" hidden="1" customHeight="1">
      <c r="D565" s="174"/>
      <c r="E565" s="174"/>
    </row>
    <row r="566" spans="4:5" ht="15.75" hidden="1" customHeight="1">
      <c r="D566" s="174"/>
      <c r="E566" s="174"/>
    </row>
    <row r="567" spans="4:5" ht="15.75" hidden="1" customHeight="1">
      <c r="D567" s="174"/>
      <c r="E567" s="174"/>
    </row>
    <row r="568" spans="4:5" ht="15.75" hidden="1" customHeight="1">
      <c r="D568" s="174"/>
      <c r="E568" s="174"/>
    </row>
    <row r="569" spans="4:5" ht="15.75" hidden="1" customHeight="1">
      <c r="D569" s="174"/>
      <c r="E569" s="174"/>
    </row>
    <row r="570" spans="4:5" ht="15.75" hidden="1" customHeight="1">
      <c r="D570" s="174"/>
      <c r="E570" s="174"/>
    </row>
    <row r="571" spans="4:5" ht="15.75" hidden="1" customHeight="1">
      <c r="D571" s="174"/>
      <c r="E571" s="174"/>
    </row>
    <row r="572" spans="4:5" ht="15.75" hidden="1" customHeight="1">
      <c r="D572" s="174"/>
      <c r="E572" s="174"/>
    </row>
    <row r="573" spans="4:5" ht="15.75" hidden="1" customHeight="1">
      <c r="D573" s="174"/>
      <c r="E573" s="174"/>
    </row>
    <row r="574" spans="4:5" ht="15.75" hidden="1" customHeight="1">
      <c r="D574" s="174"/>
      <c r="E574" s="174"/>
    </row>
    <row r="575" spans="4:5" ht="15.75" hidden="1" customHeight="1">
      <c r="D575" s="174"/>
      <c r="E575" s="174"/>
    </row>
    <row r="576" spans="4:5" ht="15.75" hidden="1" customHeight="1">
      <c r="D576" s="174"/>
      <c r="E576" s="174"/>
    </row>
    <row r="577" spans="4:5" ht="15.75" hidden="1" customHeight="1">
      <c r="D577" s="174"/>
      <c r="E577" s="174"/>
    </row>
    <row r="578" spans="4:5" ht="15.75" hidden="1" customHeight="1">
      <c r="D578" s="174"/>
      <c r="E578" s="174"/>
    </row>
    <row r="579" spans="4:5" ht="15.75" hidden="1" customHeight="1">
      <c r="D579" s="174"/>
      <c r="E579" s="174"/>
    </row>
    <row r="580" spans="4:5" ht="15.75" hidden="1" customHeight="1">
      <c r="D580" s="174"/>
      <c r="E580" s="174"/>
    </row>
    <row r="581" spans="4:5" ht="15.75" hidden="1" customHeight="1">
      <c r="D581" s="174"/>
      <c r="E581" s="174"/>
    </row>
    <row r="582" spans="4:5" ht="15.75" hidden="1" customHeight="1">
      <c r="D582" s="174"/>
      <c r="E582" s="174"/>
    </row>
    <row r="583" spans="4:5" ht="15.75" hidden="1" customHeight="1">
      <c r="D583" s="174"/>
      <c r="E583" s="174"/>
    </row>
    <row r="584" spans="4:5" ht="15.75" hidden="1" customHeight="1">
      <c r="D584" s="174"/>
      <c r="E584" s="174"/>
    </row>
    <row r="585" spans="4:5" ht="15.75" hidden="1" customHeight="1">
      <c r="D585" s="174"/>
      <c r="E585" s="174"/>
    </row>
    <row r="586" spans="4:5" ht="15.75" hidden="1" customHeight="1">
      <c r="D586" s="174"/>
      <c r="E586" s="174"/>
    </row>
    <row r="587" spans="4:5" ht="15.75" hidden="1" customHeight="1">
      <c r="D587" s="174"/>
      <c r="E587" s="174"/>
    </row>
    <row r="588" spans="4:5" ht="15.75" hidden="1" customHeight="1">
      <c r="D588" s="174"/>
      <c r="E588" s="174"/>
    </row>
    <row r="589" spans="4:5" ht="15.75" hidden="1" customHeight="1">
      <c r="D589" s="174"/>
      <c r="E589" s="174"/>
    </row>
    <row r="590" spans="4:5" ht="15.75" hidden="1" customHeight="1">
      <c r="D590" s="174"/>
      <c r="E590" s="174"/>
    </row>
    <row r="591" spans="4:5" ht="15.75" hidden="1" customHeight="1">
      <c r="D591" s="174"/>
      <c r="E591" s="174"/>
    </row>
    <row r="592" spans="4:5" ht="15.75" hidden="1" customHeight="1">
      <c r="D592" s="174"/>
      <c r="E592" s="174"/>
    </row>
    <row r="593" spans="4:5" ht="15.75" hidden="1" customHeight="1">
      <c r="D593" s="174"/>
      <c r="E593" s="174"/>
    </row>
    <row r="594" spans="4:5" ht="15.75" hidden="1" customHeight="1">
      <c r="D594" s="174"/>
      <c r="E594" s="174"/>
    </row>
    <row r="595" spans="4:5" ht="15.75" hidden="1" customHeight="1">
      <c r="D595" s="174"/>
      <c r="E595" s="174"/>
    </row>
    <row r="596" spans="4:5" ht="15.75" hidden="1" customHeight="1">
      <c r="D596" s="174"/>
      <c r="E596" s="174"/>
    </row>
    <row r="597" spans="4:5" ht="15.75" hidden="1" customHeight="1">
      <c r="D597" s="174"/>
      <c r="E597" s="174"/>
    </row>
    <row r="598" spans="4:5" ht="15.75" hidden="1" customHeight="1">
      <c r="D598" s="174"/>
      <c r="E598" s="174"/>
    </row>
    <row r="599" spans="4:5" ht="15.75" hidden="1" customHeight="1">
      <c r="D599" s="174"/>
      <c r="E599" s="174"/>
    </row>
    <row r="600" spans="4:5" ht="15.75" hidden="1" customHeight="1">
      <c r="D600" s="174"/>
      <c r="E600" s="174"/>
    </row>
    <row r="601" spans="4:5" ht="15.75" hidden="1" customHeight="1">
      <c r="D601" s="174"/>
      <c r="E601" s="174"/>
    </row>
    <row r="602" spans="4:5" ht="15.75" hidden="1" customHeight="1">
      <c r="D602" s="174"/>
      <c r="E602" s="174"/>
    </row>
    <row r="603" spans="4:5" ht="15.75" hidden="1" customHeight="1">
      <c r="D603" s="174"/>
      <c r="E603" s="174"/>
    </row>
    <row r="604" spans="4:5" ht="15.75" hidden="1" customHeight="1">
      <c r="D604" s="174"/>
      <c r="E604" s="174"/>
    </row>
    <row r="605" spans="4:5" ht="15.75" hidden="1" customHeight="1">
      <c r="D605" s="174"/>
      <c r="E605" s="174"/>
    </row>
    <row r="606" spans="4:5" ht="15.75" hidden="1" customHeight="1">
      <c r="D606" s="174"/>
      <c r="E606" s="174"/>
    </row>
    <row r="607" spans="4:5" ht="15.75" hidden="1" customHeight="1">
      <c r="D607" s="174"/>
      <c r="E607" s="174"/>
    </row>
    <row r="608" spans="4:5" ht="15.75" hidden="1" customHeight="1">
      <c r="D608" s="174"/>
      <c r="E608" s="174"/>
    </row>
    <row r="609" spans="4:5" ht="15.75" hidden="1" customHeight="1">
      <c r="D609" s="174"/>
      <c r="E609" s="174"/>
    </row>
    <row r="610" spans="4:5" ht="15.75" hidden="1" customHeight="1">
      <c r="D610" s="174"/>
      <c r="E610" s="174"/>
    </row>
    <row r="611" spans="4:5" ht="15.75" hidden="1" customHeight="1">
      <c r="D611" s="174"/>
      <c r="E611" s="174"/>
    </row>
    <row r="612" spans="4:5" ht="15.75" hidden="1" customHeight="1">
      <c r="D612" s="174"/>
      <c r="E612" s="174"/>
    </row>
    <row r="613" spans="4:5" ht="15.75" hidden="1" customHeight="1">
      <c r="D613" s="174"/>
      <c r="E613" s="174"/>
    </row>
    <row r="614" spans="4:5" ht="15.75" hidden="1" customHeight="1">
      <c r="D614" s="174"/>
      <c r="E614" s="174"/>
    </row>
    <row r="615" spans="4:5" ht="15.75" hidden="1" customHeight="1">
      <c r="D615" s="174"/>
      <c r="E615" s="174"/>
    </row>
    <row r="616" spans="4:5" ht="15.75" hidden="1" customHeight="1">
      <c r="D616" s="174"/>
      <c r="E616" s="174"/>
    </row>
    <row r="617" spans="4:5" ht="15.75" hidden="1" customHeight="1">
      <c r="D617" s="174"/>
      <c r="E617" s="174"/>
    </row>
    <row r="618" spans="4:5" ht="15.75" hidden="1" customHeight="1">
      <c r="D618" s="174"/>
      <c r="E618" s="174"/>
    </row>
    <row r="619" spans="4:5" ht="15.75" hidden="1" customHeight="1">
      <c r="D619" s="174"/>
      <c r="E619" s="174"/>
    </row>
    <row r="620" spans="4:5" ht="15.75" hidden="1" customHeight="1">
      <c r="D620" s="174"/>
      <c r="E620" s="174"/>
    </row>
    <row r="621" spans="4:5" ht="15.75" hidden="1" customHeight="1">
      <c r="D621" s="174"/>
      <c r="E621" s="174"/>
    </row>
    <row r="622" spans="4:5" ht="15.75" hidden="1" customHeight="1">
      <c r="D622" s="174"/>
      <c r="E622" s="174"/>
    </row>
    <row r="623" spans="4:5" ht="15.75" hidden="1" customHeight="1">
      <c r="D623" s="174"/>
      <c r="E623" s="174"/>
    </row>
    <row r="624" spans="4:5" ht="15.75" hidden="1" customHeight="1">
      <c r="D624" s="174"/>
      <c r="E624" s="174"/>
    </row>
    <row r="625" spans="4:5" ht="15.75" hidden="1" customHeight="1">
      <c r="D625" s="174"/>
      <c r="E625" s="174"/>
    </row>
    <row r="626" spans="4:5" ht="15.75" hidden="1" customHeight="1">
      <c r="D626" s="174"/>
      <c r="E626" s="174"/>
    </row>
    <row r="627" spans="4:5" ht="15.75" hidden="1" customHeight="1">
      <c r="D627" s="174"/>
      <c r="E627" s="174"/>
    </row>
    <row r="628" spans="4:5" ht="15.75" hidden="1" customHeight="1">
      <c r="D628" s="174"/>
      <c r="E628" s="174"/>
    </row>
    <row r="629" spans="4:5" ht="15.75" hidden="1" customHeight="1">
      <c r="D629" s="174"/>
      <c r="E629" s="174"/>
    </row>
    <row r="630" spans="4:5" ht="15.75" hidden="1" customHeight="1">
      <c r="D630" s="174"/>
      <c r="E630" s="174"/>
    </row>
    <row r="631" spans="4:5" ht="15.75" hidden="1" customHeight="1">
      <c r="D631" s="174"/>
      <c r="E631" s="174"/>
    </row>
    <row r="632" spans="4:5" ht="15.75" hidden="1" customHeight="1">
      <c r="D632" s="174"/>
      <c r="E632" s="174"/>
    </row>
    <row r="633" spans="4:5" ht="15.75" hidden="1" customHeight="1">
      <c r="D633" s="174"/>
      <c r="E633" s="174"/>
    </row>
    <row r="634" spans="4:5" ht="15.75" hidden="1" customHeight="1">
      <c r="D634" s="174"/>
      <c r="E634" s="174"/>
    </row>
    <row r="635" spans="4:5" ht="15.75" hidden="1" customHeight="1">
      <c r="D635" s="174"/>
      <c r="E635" s="174"/>
    </row>
    <row r="636" spans="4:5" ht="15.75" hidden="1" customHeight="1">
      <c r="D636" s="174"/>
      <c r="E636" s="174"/>
    </row>
    <row r="637" spans="4:5" ht="15.75" hidden="1" customHeight="1">
      <c r="D637" s="174"/>
      <c r="E637" s="174"/>
    </row>
    <row r="638" spans="4:5" ht="15.75" hidden="1" customHeight="1">
      <c r="D638" s="174"/>
      <c r="E638" s="174"/>
    </row>
    <row r="639" spans="4:5" ht="15.75" hidden="1" customHeight="1">
      <c r="D639" s="174"/>
      <c r="E639" s="174"/>
    </row>
    <row r="640" spans="4:5" ht="15.75" hidden="1" customHeight="1">
      <c r="D640" s="174"/>
      <c r="E640" s="174"/>
    </row>
    <row r="641" spans="4:5" ht="15.75" hidden="1" customHeight="1">
      <c r="D641" s="174"/>
      <c r="E641" s="174"/>
    </row>
    <row r="642" spans="4:5" ht="15.75" hidden="1" customHeight="1">
      <c r="D642" s="174"/>
      <c r="E642" s="174"/>
    </row>
    <row r="643" spans="4:5" ht="15.75" hidden="1" customHeight="1">
      <c r="D643" s="174"/>
      <c r="E643" s="174"/>
    </row>
    <row r="644" spans="4:5" ht="15.75" hidden="1" customHeight="1">
      <c r="D644" s="174"/>
      <c r="E644" s="174"/>
    </row>
    <row r="645" spans="4:5" ht="15.75" hidden="1" customHeight="1">
      <c r="D645" s="174"/>
      <c r="E645" s="174"/>
    </row>
    <row r="646" spans="4:5" ht="15.75" hidden="1" customHeight="1">
      <c r="D646" s="174"/>
      <c r="E646" s="174"/>
    </row>
    <row r="647" spans="4:5" ht="15.75" hidden="1" customHeight="1">
      <c r="D647" s="174"/>
      <c r="E647" s="174"/>
    </row>
    <row r="648" spans="4:5" ht="15.75" hidden="1" customHeight="1">
      <c r="D648" s="174"/>
      <c r="E648" s="174"/>
    </row>
    <row r="649" spans="4:5" ht="15.75" hidden="1" customHeight="1">
      <c r="D649" s="174"/>
      <c r="E649" s="174"/>
    </row>
    <row r="650" spans="4:5" ht="15.75" hidden="1" customHeight="1">
      <c r="D650" s="174"/>
      <c r="E650" s="174"/>
    </row>
    <row r="651" spans="4:5" ht="15.75" hidden="1" customHeight="1">
      <c r="D651" s="174"/>
      <c r="E651" s="174"/>
    </row>
    <row r="652" spans="4:5" ht="15.75" hidden="1" customHeight="1">
      <c r="D652" s="174"/>
      <c r="E652" s="174"/>
    </row>
    <row r="653" spans="4:5" ht="15.75" hidden="1" customHeight="1">
      <c r="D653" s="174"/>
      <c r="E653" s="174"/>
    </row>
    <row r="654" spans="4:5" ht="15.75" hidden="1" customHeight="1">
      <c r="D654" s="174"/>
      <c r="E654" s="174"/>
    </row>
    <row r="655" spans="4:5" ht="15.75" hidden="1" customHeight="1">
      <c r="D655" s="174"/>
      <c r="E655" s="174"/>
    </row>
    <row r="656" spans="4:5" ht="15.75" hidden="1" customHeight="1">
      <c r="D656" s="174"/>
      <c r="E656" s="174"/>
    </row>
    <row r="657" spans="4:5" ht="15.75" hidden="1" customHeight="1">
      <c r="D657" s="174"/>
      <c r="E657" s="174"/>
    </row>
    <row r="658" spans="4:5" ht="15.75" hidden="1" customHeight="1">
      <c r="D658" s="174"/>
      <c r="E658" s="174"/>
    </row>
    <row r="659" spans="4:5" ht="15.75" hidden="1" customHeight="1">
      <c r="D659" s="174"/>
      <c r="E659" s="174"/>
    </row>
    <row r="660" spans="4:5" ht="15.75" hidden="1" customHeight="1">
      <c r="D660" s="174"/>
      <c r="E660" s="174"/>
    </row>
    <row r="661" spans="4:5" ht="15.75" hidden="1" customHeight="1">
      <c r="D661" s="174"/>
      <c r="E661" s="174"/>
    </row>
    <row r="662" spans="4:5" ht="15.75" hidden="1" customHeight="1">
      <c r="D662" s="174"/>
      <c r="E662" s="174"/>
    </row>
    <row r="663" spans="4:5" ht="15.75" hidden="1" customHeight="1">
      <c r="D663" s="174"/>
      <c r="E663" s="174"/>
    </row>
    <row r="664" spans="4:5" ht="15.75" hidden="1" customHeight="1">
      <c r="D664" s="174"/>
      <c r="E664" s="174"/>
    </row>
    <row r="665" spans="4:5" ht="15.75" hidden="1" customHeight="1">
      <c r="D665" s="174"/>
      <c r="E665" s="174"/>
    </row>
    <row r="666" spans="4:5" ht="15.75" hidden="1" customHeight="1">
      <c r="D666" s="174"/>
      <c r="E666" s="174"/>
    </row>
    <row r="667" spans="4:5" ht="15.75" hidden="1" customHeight="1">
      <c r="D667" s="174"/>
      <c r="E667" s="174"/>
    </row>
    <row r="668" spans="4:5" ht="15.75" hidden="1" customHeight="1">
      <c r="D668" s="174"/>
      <c r="E668" s="174"/>
    </row>
    <row r="669" spans="4:5" ht="15.75" hidden="1" customHeight="1">
      <c r="D669" s="174"/>
      <c r="E669" s="174"/>
    </row>
    <row r="670" spans="4:5" ht="15.75" hidden="1" customHeight="1">
      <c r="D670" s="174"/>
      <c r="E670" s="174"/>
    </row>
    <row r="671" spans="4:5" ht="15.75" hidden="1" customHeight="1">
      <c r="D671" s="174"/>
      <c r="E671" s="174"/>
    </row>
    <row r="672" spans="4:5" ht="15.75" hidden="1" customHeight="1">
      <c r="D672" s="174"/>
      <c r="E672" s="174"/>
    </row>
    <row r="673" spans="4:5" ht="15.75" hidden="1" customHeight="1">
      <c r="D673" s="174"/>
      <c r="E673" s="174"/>
    </row>
    <row r="674" spans="4:5" ht="15.75" hidden="1" customHeight="1">
      <c r="D674" s="174"/>
      <c r="E674" s="174"/>
    </row>
    <row r="675" spans="4:5" ht="15.75" hidden="1" customHeight="1">
      <c r="D675" s="174"/>
      <c r="E675" s="174"/>
    </row>
    <row r="676" spans="4:5" ht="15.75" hidden="1" customHeight="1">
      <c r="D676" s="174"/>
      <c r="E676" s="174"/>
    </row>
    <row r="677" spans="4:5" ht="15.75" hidden="1" customHeight="1">
      <c r="D677" s="174"/>
      <c r="E677" s="174"/>
    </row>
    <row r="678" spans="4:5" ht="15.75" hidden="1" customHeight="1">
      <c r="D678" s="174"/>
      <c r="E678" s="174"/>
    </row>
    <row r="679" spans="4:5" ht="15.75" hidden="1" customHeight="1">
      <c r="D679" s="174"/>
      <c r="E679" s="174"/>
    </row>
    <row r="680" spans="4:5" ht="15.75" hidden="1" customHeight="1">
      <c r="D680" s="174"/>
      <c r="E680" s="174"/>
    </row>
    <row r="681" spans="4:5" ht="15.75" hidden="1" customHeight="1">
      <c r="D681" s="174"/>
      <c r="E681" s="174"/>
    </row>
    <row r="682" spans="4:5" ht="15.75" hidden="1" customHeight="1">
      <c r="D682" s="174"/>
      <c r="E682" s="174"/>
    </row>
    <row r="683" spans="4:5" ht="15.75" hidden="1" customHeight="1">
      <c r="D683" s="174"/>
      <c r="E683" s="174"/>
    </row>
    <row r="684" spans="4:5" ht="15.75" hidden="1" customHeight="1">
      <c r="D684" s="174"/>
      <c r="E684" s="174"/>
    </row>
    <row r="685" spans="4:5" ht="15.75" hidden="1" customHeight="1">
      <c r="D685" s="174"/>
      <c r="E685" s="174"/>
    </row>
    <row r="686" spans="4:5" ht="15.75" hidden="1" customHeight="1">
      <c r="D686" s="174"/>
      <c r="E686" s="174"/>
    </row>
    <row r="687" spans="4:5" ht="15.75" hidden="1" customHeight="1">
      <c r="D687" s="174"/>
      <c r="E687" s="174"/>
    </row>
    <row r="688" spans="4:5" ht="15.75" hidden="1" customHeight="1">
      <c r="D688" s="174"/>
      <c r="E688" s="174"/>
    </row>
    <row r="689" spans="4:5" ht="15.75" hidden="1" customHeight="1">
      <c r="D689" s="174"/>
      <c r="E689" s="174"/>
    </row>
    <row r="690" spans="4:5" ht="15.75" hidden="1" customHeight="1">
      <c r="D690" s="174"/>
      <c r="E690" s="174"/>
    </row>
    <row r="691" spans="4:5" ht="15.75" hidden="1" customHeight="1">
      <c r="D691" s="174"/>
      <c r="E691" s="174"/>
    </row>
    <row r="692" spans="4:5" ht="15.75" hidden="1" customHeight="1">
      <c r="D692" s="174"/>
      <c r="E692" s="174"/>
    </row>
    <row r="693" spans="4:5" ht="15.75" hidden="1" customHeight="1">
      <c r="D693" s="174"/>
      <c r="E693" s="174"/>
    </row>
    <row r="694" spans="4:5" ht="15.75" hidden="1" customHeight="1">
      <c r="D694" s="174"/>
      <c r="E694" s="174"/>
    </row>
    <row r="695" spans="4:5" ht="15.75" hidden="1" customHeight="1">
      <c r="D695" s="174"/>
      <c r="E695" s="174"/>
    </row>
    <row r="696" spans="4:5" ht="15.75" hidden="1" customHeight="1">
      <c r="D696" s="174"/>
      <c r="E696" s="174"/>
    </row>
    <row r="697" spans="4:5" ht="15.75" hidden="1" customHeight="1">
      <c r="D697" s="174"/>
      <c r="E697" s="174"/>
    </row>
    <row r="698" spans="4:5" ht="15.75" hidden="1" customHeight="1">
      <c r="D698" s="174"/>
      <c r="E698" s="174"/>
    </row>
    <row r="699" spans="4:5" ht="15.75" hidden="1" customHeight="1">
      <c r="D699" s="174"/>
      <c r="E699" s="174"/>
    </row>
    <row r="700" spans="4:5" ht="15.75" hidden="1" customHeight="1">
      <c r="D700" s="174"/>
      <c r="E700" s="174"/>
    </row>
    <row r="701" spans="4:5" ht="15.75" hidden="1" customHeight="1">
      <c r="D701" s="174"/>
      <c r="E701" s="174"/>
    </row>
    <row r="702" spans="4:5" ht="15.75" hidden="1" customHeight="1">
      <c r="D702" s="174"/>
      <c r="E702" s="174"/>
    </row>
    <row r="703" spans="4:5" ht="15.75" hidden="1" customHeight="1">
      <c r="D703" s="174"/>
      <c r="E703" s="174"/>
    </row>
    <row r="704" spans="4:5" ht="15.75" hidden="1" customHeight="1">
      <c r="D704" s="174"/>
      <c r="E704" s="174"/>
    </row>
    <row r="705" spans="4:5" ht="15.75" hidden="1" customHeight="1">
      <c r="D705" s="174"/>
      <c r="E705" s="174"/>
    </row>
    <row r="706" spans="4:5" ht="15.75" hidden="1" customHeight="1">
      <c r="D706" s="174"/>
      <c r="E706" s="174"/>
    </row>
    <row r="707" spans="4:5" ht="15.75" hidden="1" customHeight="1">
      <c r="D707" s="174"/>
      <c r="E707" s="174"/>
    </row>
    <row r="708" spans="4:5" ht="15.75" hidden="1" customHeight="1">
      <c r="D708" s="174"/>
      <c r="E708" s="174"/>
    </row>
    <row r="709" spans="4:5" ht="15.75" hidden="1" customHeight="1">
      <c r="D709" s="174"/>
      <c r="E709" s="174"/>
    </row>
    <row r="710" spans="4:5" ht="15.75" hidden="1" customHeight="1">
      <c r="D710" s="174"/>
      <c r="E710" s="174"/>
    </row>
    <row r="711" spans="4:5" ht="15.75" hidden="1" customHeight="1">
      <c r="D711" s="174"/>
      <c r="E711" s="174"/>
    </row>
    <row r="712" spans="4:5" ht="15.75" hidden="1" customHeight="1">
      <c r="D712" s="174"/>
      <c r="E712" s="174"/>
    </row>
    <row r="713" spans="4:5" ht="15.75" hidden="1" customHeight="1">
      <c r="D713" s="174"/>
      <c r="E713" s="174"/>
    </row>
    <row r="714" spans="4:5" ht="15.75" hidden="1" customHeight="1">
      <c r="D714" s="174"/>
      <c r="E714" s="174"/>
    </row>
    <row r="715" spans="4:5" ht="15.75" hidden="1" customHeight="1">
      <c r="D715" s="174"/>
      <c r="E715" s="174"/>
    </row>
    <row r="716" spans="4:5" ht="15.75" hidden="1" customHeight="1">
      <c r="D716" s="174"/>
      <c r="E716" s="174"/>
    </row>
    <row r="717" spans="4:5" ht="15.75" hidden="1" customHeight="1">
      <c r="D717" s="174"/>
      <c r="E717" s="174"/>
    </row>
    <row r="718" spans="4:5" ht="15.75" hidden="1" customHeight="1">
      <c r="D718" s="174"/>
      <c r="E718" s="174"/>
    </row>
    <row r="719" spans="4:5" ht="15.75" hidden="1" customHeight="1">
      <c r="D719" s="174"/>
      <c r="E719" s="174"/>
    </row>
    <row r="720" spans="4:5" ht="15.75" hidden="1" customHeight="1">
      <c r="D720" s="174"/>
      <c r="E720" s="174"/>
    </row>
    <row r="721" spans="4:5" ht="15.75" hidden="1" customHeight="1">
      <c r="D721" s="174"/>
      <c r="E721" s="174"/>
    </row>
    <row r="722" spans="4:5" ht="15.75" hidden="1" customHeight="1">
      <c r="D722" s="174"/>
      <c r="E722" s="174"/>
    </row>
    <row r="723" spans="4:5" ht="15.75" hidden="1" customHeight="1">
      <c r="D723" s="174"/>
      <c r="E723" s="174"/>
    </row>
    <row r="724" spans="4:5" ht="15.75" hidden="1" customHeight="1">
      <c r="D724" s="174"/>
      <c r="E724" s="174"/>
    </row>
    <row r="725" spans="4:5" ht="15.75" hidden="1" customHeight="1">
      <c r="D725" s="174"/>
      <c r="E725" s="174"/>
    </row>
    <row r="726" spans="4:5" ht="15.75" hidden="1" customHeight="1">
      <c r="D726" s="174"/>
      <c r="E726" s="174"/>
    </row>
    <row r="727" spans="4:5" ht="15.75" hidden="1" customHeight="1">
      <c r="D727" s="174"/>
      <c r="E727" s="174"/>
    </row>
    <row r="728" spans="4:5" ht="15.75" hidden="1" customHeight="1">
      <c r="D728" s="174"/>
      <c r="E728" s="174"/>
    </row>
    <row r="729" spans="4:5" ht="15.75" hidden="1" customHeight="1">
      <c r="D729" s="174"/>
      <c r="E729" s="174"/>
    </row>
    <row r="730" spans="4:5" ht="15.75" hidden="1" customHeight="1">
      <c r="D730" s="174"/>
      <c r="E730" s="174"/>
    </row>
    <row r="731" spans="4:5" ht="15.75" hidden="1" customHeight="1">
      <c r="D731" s="174"/>
      <c r="E731" s="174"/>
    </row>
    <row r="732" spans="4:5" ht="15.75" hidden="1" customHeight="1">
      <c r="D732" s="174"/>
      <c r="E732" s="174"/>
    </row>
    <row r="733" spans="4:5" ht="15.75" hidden="1" customHeight="1">
      <c r="D733" s="174"/>
      <c r="E733" s="174"/>
    </row>
    <row r="734" spans="4:5" ht="15.75" hidden="1" customHeight="1">
      <c r="D734" s="174"/>
      <c r="E734" s="174"/>
    </row>
    <row r="735" spans="4:5" ht="15.75" hidden="1" customHeight="1">
      <c r="D735" s="174"/>
      <c r="E735" s="174"/>
    </row>
    <row r="736" spans="4:5" ht="15.75" hidden="1" customHeight="1">
      <c r="D736" s="174"/>
      <c r="E736" s="174"/>
    </row>
    <row r="737" spans="4:5" ht="15.75" hidden="1" customHeight="1">
      <c r="D737" s="174"/>
      <c r="E737" s="174"/>
    </row>
    <row r="738" spans="4:5" ht="15.75" hidden="1" customHeight="1">
      <c r="D738" s="174"/>
      <c r="E738" s="174"/>
    </row>
    <row r="739" spans="4:5" ht="15.75" hidden="1" customHeight="1">
      <c r="D739" s="174"/>
      <c r="E739" s="174"/>
    </row>
    <row r="740" spans="4:5" ht="15.75" hidden="1" customHeight="1">
      <c r="D740" s="174"/>
      <c r="E740" s="174"/>
    </row>
    <row r="741" spans="4:5" ht="15.75" hidden="1" customHeight="1">
      <c r="D741" s="174"/>
      <c r="E741" s="174"/>
    </row>
    <row r="742" spans="4:5" ht="15.75" hidden="1" customHeight="1">
      <c r="D742" s="174"/>
      <c r="E742" s="174"/>
    </row>
    <row r="743" spans="4:5" ht="15.75" hidden="1" customHeight="1">
      <c r="D743" s="174"/>
      <c r="E743" s="174"/>
    </row>
    <row r="744" spans="4:5" ht="15.75" hidden="1" customHeight="1">
      <c r="D744" s="174"/>
      <c r="E744" s="174"/>
    </row>
    <row r="745" spans="4:5" ht="15.75" hidden="1" customHeight="1">
      <c r="D745" s="174"/>
      <c r="E745" s="174"/>
    </row>
    <row r="746" spans="4:5" ht="15.75" hidden="1" customHeight="1">
      <c r="D746" s="174"/>
      <c r="E746" s="174"/>
    </row>
    <row r="747" spans="4:5" ht="15.75" hidden="1" customHeight="1">
      <c r="D747" s="174"/>
      <c r="E747" s="174"/>
    </row>
    <row r="748" spans="4:5" ht="15.75" hidden="1" customHeight="1">
      <c r="D748" s="174"/>
      <c r="E748" s="174"/>
    </row>
    <row r="749" spans="4:5" ht="15.75" hidden="1" customHeight="1">
      <c r="D749" s="174"/>
      <c r="E749" s="174"/>
    </row>
    <row r="750" spans="4:5" ht="15.75" hidden="1" customHeight="1">
      <c r="D750" s="174"/>
      <c r="E750" s="174"/>
    </row>
    <row r="751" spans="4:5" ht="15.75" hidden="1" customHeight="1">
      <c r="D751" s="174"/>
      <c r="E751" s="174"/>
    </row>
    <row r="752" spans="4:5" ht="15.75" hidden="1" customHeight="1">
      <c r="D752" s="174"/>
      <c r="E752" s="174"/>
    </row>
    <row r="753" spans="4:5" ht="15.75" hidden="1" customHeight="1">
      <c r="D753" s="174"/>
      <c r="E753" s="174"/>
    </row>
    <row r="754" spans="4:5" ht="15.75" hidden="1" customHeight="1">
      <c r="D754" s="174"/>
      <c r="E754" s="174"/>
    </row>
    <row r="755" spans="4:5" ht="15.75" hidden="1" customHeight="1">
      <c r="D755" s="174"/>
      <c r="E755" s="174"/>
    </row>
    <row r="756" spans="4:5" ht="15.75" hidden="1" customHeight="1">
      <c r="D756" s="174"/>
      <c r="E756" s="174"/>
    </row>
    <row r="757" spans="4:5" ht="15.75" hidden="1" customHeight="1">
      <c r="D757" s="174"/>
      <c r="E757" s="174"/>
    </row>
    <row r="758" spans="4:5" ht="15.75" hidden="1" customHeight="1">
      <c r="D758" s="174"/>
      <c r="E758" s="174"/>
    </row>
    <row r="759" spans="4:5" ht="15.75" hidden="1" customHeight="1">
      <c r="D759" s="174"/>
      <c r="E759" s="174"/>
    </row>
    <row r="760" spans="4:5" ht="15.75" hidden="1" customHeight="1">
      <c r="D760" s="174"/>
      <c r="E760" s="174"/>
    </row>
    <row r="761" spans="4:5" ht="15.75" hidden="1" customHeight="1">
      <c r="D761" s="174"/>
      <c r="E761" s="174"/>
    </row>
    <row r="762" spans="4:5" ht="15.75" hidden="1" customHeight="1">
      <c r="D762" s="174"/>
      <c r="E762" s="174"/>
    </row>
    <row r="763" spans="4:5" ht="15.75" hidden="1" customHeight="1">
      <c r="D763" s="174"/>
      <c r="E763" s="174"/>
    </row>
    <row r="764" spans="4:5" ht="15.75" hidden="1" customHeight="1">
      <c r="D764" s="174"/>
      <c r="E764" s="174"/>
    </row>
    <row r="765" spans="4:5" ht="15.75" hidden="1" customHeight="1">
      <c r="D765" s="174"/>
      <c r="E765" s="174"/>
    </row>
    <row r="766" spans="4:5" ht="15.75" hidden="1" customHeight="1">
      <c r="D766" s="174"/>
      <c r="E766" s="174"/>
    </row>
    <row r="767" spans="4:5" ht="15.75" hidden="1" customHeight="1">
      <c r="D767" s="174"/>
      <c r="E767" s="174"/>
    </row>
    <row r="768" spans="4:5" ht="15.75" hidden="1" customHeight="1">
      <c r="D768" s="174"/>
      <c r="E768" s="174"/>
    </row>
    <row r="769" spans="4:5" ht="15.75" hidden="1" customHeight="1">
      <c r="D769" s="174"/>
      <c r="E769" s="174"/>
    </row>
    <row r="770" spans="4:5" ht="15.75" hidden="1" customHeight="1">
      <c r="D770" s="174"/>
      <c r="E770" s="174"/>
    </row>
    <row r="771" spans="4:5" ht="15.75" hidden="1" customHeight="1">
      <c r="D771" s="174"/>
      <c r="E771" s="174"/>
    </row>
    <row r="772" spans="4:5" ht="15.75" hidden="1" customHeight="1">
      <c r="D772" s="174"/>
      <c r="E772" s="174"/>
    </row>
    <row r="773" spans="4:5" ht="15.75" hidden="1" customHeight="1">
      <c r="D773" s="174"/>
      <c r="E773" s="174"/>
    </row>
    <row r="774" spans="4:5" ht="15.75" hidden="1" customHeight="1">
      <c r="D774" s="174"/>
      <c r="E774" s="174"/>
    </row>
    <row r="775" spans="4:5" ht="15.75" hidden="1" customHeight="1">
      <c r="D775" s="174"/>
      <c r="E775" s="174"/>
    </row>
    <row r="776" spans="4:5" ht="15.75" hidden="1" customHeight="1">
      <c r="D776" s="174"/>
      <c r="E776" s="174"/>
    </row>
    <row r="777" spans="4:5" ht="15.75" hidden="1" customHeight="1">
      <c r="D777" s="174"/>
      <c r="E777" s="174"/>
    </row>
    <row r="778" spans="4:5" ht="15.75" hidden="1" customHeight="1">
      <c r="D778" s="174"/>
      <c r="E778" s="174"/>
    </row>
    <row r="779" spans="4:5" ht="15.75" hidden="1" customHeight="1">
      <c r="D779" s="174"/>
      <c r="E779" s="174"/>
    </row>
    <row r="780" spans="4:5" ht="15.75" hidden="1" customHeight="1">
      <c r="D780" s="174"/>
      <c r="E780" s="174"/>
    </row>
    <row r="781" spans="4:5" ht="15.75" hidden="1" customHeight="1">
      <c r="D781" s="174"/>
      <c r="E781" s="174"/>
    </row>
    <row r="782" spans="4:5" ht="15.75" hidden="1" customHeight="1">
      <c r="D782" s="174"/>
      <c r="E782" s="174"/>
    </row>
    <row r="783" spans="4:5" ht="15.75" hidden="1" customHeight="1">
      <c r="D783" s="174"/>
      <c r="E783" s="174"/>
    </row>
    <row r="784" spans="4:5" ht="15.75" hidden="1" customHeight="1">
      <c r="D784" s="174"/>
      <c r="E784" s="174"/>
    </row>
    <row r="785" spans="4:5" ht="15.75" hidden="1" customHeight="1">
      <c r="D785" s="174"/>
      <c r="E785" s="174"/>
    </row>
    <row r="786" spans="4:5" ht="15.75" hidden="1" customHeight="1">
      <c r="D786" s="174"/>
      <c r="E786" s="174"/>
    </row>
    <row r="787" spans="4:5" ht="15.75" hidden="1" customHeight="1">
      <c r="D787" s="174"/>
      <c r="E787" s="174"/>
    </row>
    <row r="788" spans="4:5" ht="15.75" hidden="1" customHeight="1">
      <c r="D788" s="174"/>
      <c r="E788" s="174"/>
    </row>
    <row r="789" spans="4:5" ht="15.75" hidden="1" customHeight="1">
      <c r="D789" s="174"/>
      <c r="E789" s="174"/>
    </row>
    <row r="790" spans="4:5" ht="15.75" hidden="1" customHeight="1">
      <c r="D790" s="174"/>
      <c r="E790" s="174"/>
    </row>
    <row r="791" spans="4:5" ht="15.75" hidden="1" customHeight="1">
      <c r="D791" s="174"/>
      <c r="E791" s="174"/>
    </row>
    <row r="792" spans="4:5" ht="15.75" hidden="1" customHeight="1">
      <c r="D792" s="174"/>
      <c r="E792" s="174"/>
    </row>
    <row r="793" spans="4:5" ht="15.75" hidden="1" customHeight="1">
      <c r="D793" s="174"/>
      <c r="E793" s="174"/>
    </row>
    <row r="794" spans="4:5" ht="15.75" hidden="1" customHeight="1">
      <c r="D794" s="174"/>
      <c r="E794" s="174"/>
    </row>
    <row r="795" spans="4:5" ht="15.75" hidden="1" customHeight="1">
      <c r="D795" s="174"/>
      <c r="E795" s="174"/>
    </row>
    <row r="796" spans="4:5" ht="15.75" hidden="1" customHeight="1">
      <c r="D796" s="174"/>
      <c r="E796" s="174"/>
    </row>
    <row r="797" spans="4:5" ht="15.75" hidden="1" customHeight="1">
      <c r="D797" s="174"/>
      <c r="E797" s="174"/>
    </row>
    <row r="798" spans="4:5" ht="15.75" hidden="1" customHeight="1">
      <c r="D798" s="174"/>
      <c r="E798" s="174"/>
    </row>
    <row r="799" spans="4:5" ht="15.75" hidden="1" customHeight="1">
      <c r="D799" s="174"/>
      <c r="E799" s="174"/>
    </row>
    <row r="800" spans="4:5" ht="15.75" hidden="1" customHeight="1">
      <c r="D800" s="174"/>
      <c r="E800" s="174"/>
    </row>
    <row r="801" spans="4:5" ht="15.75" hidden="1" customHeight="1">
      <c r="D801" s="174"/>
      <c r="E801" s="174"/>
    </row>
    <row r="802" spans="4:5" ht="15.75" hidden="1" customHeight="1">
      <c r="D802" s="174"/>
      <c r="E802" s="174"/>
    </row>
    <row r="803" spans="4:5" ht="15.75" hidden="1" customHeight="1">
      <c r="D803" s="174"/>
      <c r="E803" s="174"/>
    </row>
    <row r="804" spans="4:5" ht="15.75" hidden="1" customHeight="1">
      <c r="D804" s="174"/>
      <c r="E804" s="174"/>
    </row>
    <row r="805" spans="4:5" ht="15.75" hidden="1" customHeight="1">
      <c r="D805" s="174"/>
      <c r="E805" s="174"/>
    </row>
    <row r="806" spans="4:5" ht="15.75" hidden="1" customHeight="1">
      <c r="D806" s="174"/>
      <c r="E806" s="174"/>
    </row>
    <row r="807" spans="4:5" ht="15.75" hidden="1" customHeight="1">
      <c r="D807" s="174"/>
      <c r="E807" s="174"/>
    </row>
    <row r="808" spans="4:5" ht="15.75" hidden="1" customHeight="1">
      <c r="D808" s="174"/>
      <c r="E808" s="174"/>
    </row>
    <row r="809" spans="4:5" ht="15.75" hidden="1" customHeight="1">
      <c r="D809" s="174"/>
      <c r="E809" s="174"/>
    </row>
    <row r="810" spans="4:5" ht="15.75" hidden="1" customHeight="1">
      <c r="D810" s="174"/>
      <c r="E810" s="174"/>
    </row>
    <row r="811" spans="4:5" ht="15.75" hidden="1" customHeight="1">
      <c r="D811" s="174"/>
      <c r="E811" s="174"/>
    </row>
    <row r="812" spans="4:5" ht="15.75" hidden="1" customHeight="1">
      <c r="D812" s="174"/>
      <c r="E812" s="174"/>
    </row>
    <row r="813" spans="4:5" ht="15.75" hidden="1" customHeight="1">
      <c r="D813" s="174"/>
      <c r="E813" s="174"/>
    </row>
    <row r="814" spans="4:5" ht="15.75" hidden="1" customHeight="1">
      <c r="D814" s="174"/>
      <c r="E814" s="174"/>
    </row>
    <row r="815" spans="4:5" ht="15.75" hidden="1" customHeight="1">
      <c r="D815" s="174"/>
      <c r="E815" s="174"/>
    </row>
    <row r="816" spans="4:5" ht="15.75" hidden="1" customHeight="1">
      <c r="D816" s="174"/>
      <c r="E816" s="174"/>
    </row>
    <row r="817" spans="4:5" ht="15.75" hidden="1" customHeight="1">
      <c r="D817" s="174"/>
      <c r="E817" s="174"/>
    </row>
    <row r="818" spans="4:5" ht="15.75" hidden="1" customHeight="1">
      <c r="D818" s="174"/>
      <c r="E818" s="174"/>
    </row>
    <row r="819" spans="4:5" ht="15.75" hidden="1" customHeight="1">
      <c r="D819" s="174"/>
      <c r="E819" s="174"/>
    </row>
    <row r="820" spans="4:5" ht="15.75" hidden="1" customHeight="1">
      <c r="D820" s="174"/>
      <c r="E820" s="174"/>
    </row>
    <row r="821" spans="4:5" ht="15.75" hidden="1" customHeight="1">
      <c r="D821" s="174"/>
      <c r="E821" s="174"/>
    </row>
    <row r="822" spans="4:5" ht="15.75" hidden="1" customHeight="1">
      <c r="D822" s="174"/>
      <c r="E822" s="174"/>
    </row>
    <row r="823" spans="4:5" ht="15.75" hidden="1" customHeight="1">
      <c r="D823" s="174"/>
      <c r="E823" s="174"/>
    </row>
    <row r="824" spans="4:5" ht="15.75" hidden="1" customHeight="1">
      <c r="D824" s="174"/>
      <c r="E824" s="174"/>
    </row>
    <row r="825" spans="4:5" ht="15.75" hidden="1" customHeight="1">
      <c r="D825" s="174"/>
      <c r="E825" s="174"/>
    </row>
    <row r="826" spans="4:5" ht="15.75" hidden="1" customHeight="1">
      <c r="D826" s="174"/>
      <c r="E826" s="174"/>
    </row>
    <row r="827" spans="4:5" ht="15.75" hidden="1" customHeight="1">
      <c r="D827" s="174"/>
      <c r="E827" s="174"/>
    </row>
    <row r="828" spans="4:5" ht="15.75" hidden="1" customHeight="1">
      <c r="D828" s="174"/>
      <c r="E828" s="174"/>
    </row>
    <row r="829" spans="4:5" ht="15.75" hidden="1" customHeight="1">
      <c r="D829" s="174"/>
      <c r="E829" s="174"/>
    </row>
    <row r="830" spans="4:5" ht="15.75" hidden="1" customHeight="1">
      <c r="D830" s="174"/>
      <c r="E830" s="174"/>
    </row>
    <row r="831" spans="4:5" ht="15.75" hidden="1" customHeight="1">
      <c r="D831" s="174"/>
      <c r="E831" s="174"/>
    </row>
    <row r="832" spans="4:5" ht="15.75" hidden="1" customHeight="1">
      <c r="D832" s="174"/>
      <c r="E832" s="174"/>
    </row>
    <row r="833" spans="4:5" ht="15.75" hidden="1" customHeight="1">
      <c r="D833" s="174"/>
      <c r="E833" s="174"/>
    </row>
    <row r="834" spans="4:5" ht="15.75" hidden="1" customHeight="1">
      <c r="D834" s="174"/>
      <c r="E834" s="174"/>
    </row>
    <row r="835" spans="4:5" ht="15.75" hidden="1" customHeight="1">
      <c r="D835" s="174"/>
      <c r="E835" s="174"/>
    </row>
    <row r="836" spans="4:5" ht="15.75" hidden="1" customHeight="1">
      <c r="D836" s="174"/>
      <c r="E836" s="174"/>
    </row>
    <row r="837" spans="4:5" ht="15.75" hidden="1" customHeight="1">
      <c r="D837" s="174"/>
      <c r="E837" s="174"/>
    </row>
    <row r="838" spans="4:5" ht="15.75" hidden="1" customHeight="1">
      <c r="D838" s="174"/>
      <c r="E838" s="174"/>
    </row>
    <row r="839" spans="4:5" ht="15.75" hidden="1" customHeight="1">
      <c r="D839" s="174"/>
      <c r="E839" s="174"/>
    </row>
    <row r="840" spans="4:5" ht="15.75" hidden="1" customHeight="1">
      <c r="D840" s="174"/>
      <c r="E840" s="174"/>
    </row>
    <row r="841" spans="4:5" ht="15.75" hidden="1" customHeight="1">
      <c r="D841" s="174"/>
      <c r="E841" s="174"/>
    </row>
    <row r="842" spans="4:5" ht="15.75" hidden="1" customHeight="1">
      <c r="D842" s="174"/>
      <c r="E842" s="174"/>
    </row>
    <row r="843" spans="4:5" ht="15.75" hidden="1" customHeight="1">
      <c r="D843" s="174"/>
      <c r="E843" s="174"/>
    </row>
    <row r="844" spans="4:5" ht="15.75" hidden="1" customHeight="1">
      <c r="D844" s="174"/>
      <c r="E844" s="174"/>
    </row>
    <row r="845" spans="4:5" ht="15.75" hidden="1" customHeight="1">
      <c r="D845" s="174"/>
      <c r="E845" s="174"/>
    </row>
    <row r="846" spans="4:5" ht="15.75" hidden="1" customHeight="1">
      <c r="D846" s="174"/>
      <c r="E846" s="174"/>
    </row>
    <row r="847" spans="4:5" ht="15.75" hidden="1" customHeight="1">
      <c r="D847" s="174"/>
      <c r="E847" s="174"/>
    </row>
    <row r="848" spans="4:5" ht="15.75" hidden="1" customHeight="1">
      <c r="D848" s="174"/>
      <c r="E848" s="174"/>
    </row>
    <row r="849" spans="4:5" ht="15.75" hidden="1" customHeight="1">
      <c r="D849" s="174"/>
      <c r="E849" s="174"/>
    </row>
    <row r="850" spans="4:5" ht="15.75" hidden="1" customHeight="1">
      <c r="D850" s="174"/>
      <c r="E850" s="174"/>
    </row>
    <row r="851" spans="4:5" ht="15.75" hidden="1" customHeight="1">
      <c r="D851" s="174"/>
      <c r="E851" s="174"/>
    </row>
    <row r="852" spans="4:5" ht="15.75" hidden="1" customHeight="1">
      <c r="D852" s="174"/>
      <c r="E852" s="174"/>
    </row>
    <row r="853" spans="4:5" ht="15.75" hidden="1" customHeight="1">
      <c r="D853" s="174"/>
      <c r="E853" s="174"/>
    </row>
    <row r="854" spans="4:5" ht="15.75" hidden="1" customHeight="1">
      <c r="D854" s="174"/>
      <c r="E854" s="174"/>
    </row>
    <row r="855" spans="4:5" ht="15.75" hidden="1" customHeight="1">
      <c r="D855" s="174"/>
      <c r="E855" s="174"/>
    </row>
    <row r="856" spans="4:5" ht="15.75" hidden="1" customHeight="1">
      <c r="D856" s="174"/>
      <c r="E856" s="174"/>
    </row>
    <row r="857" spans="4:5" ht="15.75" hidden="1" customHeight="1">
      <c r="D857" s="174"/>
      <c r="E857" s="174"/>
    </row>
    <row r="858" spans="4:5" ht="15.75" hidden="1" customHeight="1">
      <c r="D858" s="174"/>
      <c r="E858" s="174"/>
    </row>
    <row r="859" spans="4:5" ht="15.75" hidden="1" customHeight="1">
      <c r="D859" s="174"/>
      <c r="E859" s="174"/>
    </row>
    <row r="860" spans="4:5" ht="15.75" hidden="1" customHeight="1">
      <c r="D860" s="174"/>
      <c r="E860" s="174"/>
    </row>
    <row r="861" spans="4:5" ht="15.75" hidden="1" customHeight="1">
      <c r="D861" s="174"/>
      <c r="E861" s="174"/>
    </row>
    <row r="862" spans="4:5" ht="15.75" hidden="1" customHeight="1">
      <c r="D862" s="174"/>
      <c r="E862" s="174"/>
    </row>
    <row r="863" spans="4:5" ht="15.75" hidden="1" customHeight="1">
      <c r="D863" s="174"/>
      <c r="E863" s="174"/>
    </row>
    <row r="864" spans="4:5" ht="15.75" hidden="1" customHeight="1">
      <c r="D864" s="174"/>
      <c r="E864" s="174"/>
    </row>
    <row r="865" spans="4:5" ht="15.75" hidden="1" customHeight="1">
      <c r="D865" s="174"/>
      <c r="E865" s="174"/>
    </row>
    <row r="866" spans="4:5" ht="15.75" hidden="1" customHeight="1">
      <c r="D866" s="174"/>
      <c r="E866" s="174"/>
    </row>
    <row r="867" spans="4:5" ht="15.75" hidden="1" customHeight="1">
      <c r="D867" s="174"/>
      <c r="E867" s="174"/>
    </row>
    <row r="868" spans="4:5" ht="15.75" hidden="1" customHeight="1">
      <c r="D868" s="174"/>
      <c r="E868" s="174"/>
    </row>
    <row r="869" spans="4:5" ht="15.75" hidden="1" customHeight="1">
      <c r="D869" s="174"/>
      <c r="E869" s="174"/>
    </row>
    <row r="870" spans="4:5" ht="15.75" hidden="1" customHeight="1">
      <c r="D870" s="174"/>
      <c r="E870" s="174"/>
    </row>
    <row r="871" spans="4:5" ht="15.75" hidden="1" customHeight="1">
      <c r="D871" s="174"/>
      <c r="E871" s="174"/>
    </row>
    <row r="872" spans="4:5" ht="15.75" hidden="1" customHeight="1">
      <c r="D872" s="174"/>
      <c r="E872" s="174"/>
    </row>
    <row r="873" spans="4:5" ht="15.75" hidden="1" customHeight="1">
      <c r="D873" s="174"/>
      <c r="E873" s="174"/>
    </row>
    <row r="874" spans="4:5" ht="15.75" hidden="1" customHeight="1">
      <c r="D874" s="174"/>
      <c r="E874" s="174"/>
    </row>
    <row r="875" spans="4:5" ht="15.75" hidden="1" customHeight="1">
      <c r="D875" s="174"/>
      <c r="E875" s="174"/>
    </row>
    <row r="876" spans="4:5" ht="15.75" hidden="1" customHeight="1">
      <c r="D876" s="174"/>
      <c r="E876" s="174"/>
    </row>
    <row r="877" spans="4:5" ht="15.75" hidden="1" customHeight="1">
      <c r="D877" s="174"/>
      <c r="E877" s="174"/>
    </row>
    <row r="878" spans="4:5" ht="15.75" hidden="1" customHeight="1">
      <c r="D878" s="174"/>
      <c r="E878" s="174"/>
    </row>
    <row r="879" spans="4:5" ht="15.75" hidden="1" customHeight="1">
      <c r="D879" s="174"/>
      <c r="E879" s="174"/>
    </row>
    <row r="880" spans="4:5" ht="15.75" hidden="1" customHeight="1">
      <c r="D880" s="174"/>
      <c r="E880" s="174"/>
    </row>
    <row r="881" spans="4:5" ht="15.75" hidden="1" customHeight="1">
      <c r="D881" s="174"/>
      <c r="E881" s="174"/>
    </row>
    <row r="882" spans="4:5" ht="15.75" hidden="1" customHeight="1">
      <c r="D882" s="174"/>
      <c r="E882" s="174"/>
    </row>
    <row r="883" spans="4:5" ht="15.75" hidden="1" customHeight="1">
      <c r="D883" s="174"/>
      <c r="E883" s="174"/>
    </row>
    <row r="884" spans="4:5" ht="15.75" hidden="1" customHeight="1">
      <c r="D884" s="174"/>
      <c r="E884" s="174"/>
    </row>
    <row r="885" spans="4:5" ht="15.75" hidden="1" customHeight="1">
      <c r="D885" s="174"/>
      <c r="E885" s="174"/>
    </row>
    <row r="886" spans="4:5" ht="15.75" hidden="1" customHeight="1">
      <c r="D886" s="174"/>
      <c r="E886" s="174"/>
    </row>
    <row r="887" spans="4:5" ht="15.75" hidden="1" customHeight="1">
      <c r="D887" s="174"/>
      <c r="E887" s="174"/>
    </row>
    <row r="888" spans="4:5" ht="15.75" hidden="1" customHeight="1">
      <c r="D888" s="174"/>
      <c r="E888" s="174"/>
    </row>
    <row r="889" spans="4:5" ht="15.75" hidden="1" customHeight="1">
      <c r="D889" s="174"/>
      <c r="E889" s="174"/>
    </row>
    <row r="890" spans="4:5" ht="15.75" hidden="1" customHeight="1">
      <c r="D890" s="174"/>
      <c r="E890" s="174"/>
    </row>
    <row r="891" spans="4:5" ht="15.75" hidden="1" customHeight="1">
      <c r="D891" s="174"/>
      <c r="E891" s="174"/>
    </row>
    <row r="892" spans="4:5" ht="15.75" hidden="1" customHeight="1">
      <c r="D892" s="174"/>
      <c r="E892" s="174"/>
    </row>
    <row r="893" spans="4:5" ht="15.75" hidden="1" customHeight="1">
      <c r="D893" s="174"/>
      <c r="E893" s="174"/>
    </row>
    <row r="894" spans="4:5" ht="15.75" hidden="1" customHeight="1">
      <c r="D894" s="174"/>
      <c r="E894" s="174"/>
    </row>
    <row r="895" spans="4:5" ht="15.75" hidden="1" customHeight="1">
      <c r="D895" s="174"/>
      <c r="E895" s="174"/>
    </row>
    <row r="896" spans="4:5" ht="15.75" hidden="1" customHeight="1">
      <c r="D896" s="174"/>
      <c r="E896" s="174"/>
    </row>
    <row r="897" spans="4:5" ht="15.75" hidden="1" customHeight="1">
      <c r="D897" s="174"/>
      <c r="E897" s="174"/>
    </row>
    <row r="898" spans="4:5" ht="15.75" hidden="1" customHeight="1">
      <c r="D898" s="174"/>
      <c r="E898" s="174"/>
    </row>
    <row r="899" spans="4:5" ht="15.75" hidden="1" customHeight="1">
      <c r="D899" s="174"/>
      <c r="E899" s="174"/>
    </row>
    <row r="900" spans="4:5" ht="15.75" hidden="1" customHeight="1">
      <c r="D900" s="174"/>
      <c r="E900" s="174"/>
    </row>
    <row r="901" spans="4:5" ht="15.75" hidden="1" customHeight="1">
      <c r="D901" s="174"/>
      <c r="E901" s="174"/>
    </row>
    <row r="902" spans="4:5" ht="15.75" hidden="1" customHeight="1">
      <c r="D902" s="174"/>
      <c r="E902" s="174"/>
    </row>
    <row r="903" spans="4:5" ht="15.75" hidden="1" customHeight="1">
      <c r="D903" s="174"/>
      <c r="E903" s="174"/>
    </row>
    <row r="904" spans="4:5" ht="15.75" hidden="1" customHeight="1">
      <c r="D904" s="174"/>
      <c r="E904" s="174"/>
    </row>
    <row r="905" spans="4:5" ht="15.75" hidden="1" customHeight="1">
      <c r="D905" s="174"/>
      <c r="E905" s="174"/>
    </row>
    <row r="906" spans="4:5" ht="15.75" hidden="1" customHeight="1">
      <c r="D906" s="174"/>
      <c r="E906" s="174"/>
    </row>
    <row r="907" spans="4:5" ht="15.75" hidden="1" customHeight="1">
      <c r="D907" s="174"/>
      <c r="E907" s="174"/>
    </row>
    <row r="908" spans="4:5" ht="15.75" hidden="1" customHeight="1">
      <c r="D908" s="174"/>
      <c r="E908" s="174"/>
    </row>
    <row r="909" spans="4:5" ht="15.75" hidden="1" customHeight="1">
      <c r="D909" s="174"/>
      <c r="E909" s="174"/>
    </row>
    <row r="910" spans="4:5" ht="15.75" hidden="1" customHeight="1">
      <c r="D910" s="174"/>
      <c r="E910" s="174"/>
    </row>
    <row r="911" spans="4:5" ht="15.75" hidden="1" customHeight="1">
      <c r="D911" s="174"/>
      <c r="E911" s="174"/>
    </row>
    <row r="912" spans="4:5" ht="15.75" hidden="1" customHeight="1">
      <c r="D912" s="174"/>
      <c r="E912" s="174"/>
    </row>
    <row r="913" spans="4:5" ht="15.75" hidden="1" customHeight="1">
      <c r="D913" s="174"/>
      <c r="E913" s="174"/>
    </row>
    <row r="914" spans="4:5" ht="15.75" hidden="1" customHeight="1">
      <c r="D914" s="174"/>
      <c r="E914" s="174"/>
    </row>
    <row r="915" spans="4:5" ht="15.75" hidden="1" customHeight="1">
      <c r="D915" s="174"/>
      <c r="E915" s="174"/>
    </row>
    <row r="916" spans="4:5" ht="15.75" hidden="1" customHeight="1">
      <c r="D916" s="174"/>
      <c r="E916" s="174"/>
    </row>
    <row r="917" spans="4:5" ht="15.75" hidden="1" customHeight="1">
      <c r="D917" s="174"/>
      <c r="E917" s="174"/>
    </row>
    <row r="918" spans="4:5" ht="15.75" hidden="1" customHeight="1">
      <c r="D918" s="174"/>
      <c r="E918" s="174"/>
    </row>
    <row r="919" spans="4:5" ht="15.75" hidden="1" customHeight="1">
      <c r="D919" s="174"/>
      <c r="E919" s="174"/>
    </row>
    <row r="920" spans="4:5" ht="15.75" hidden="1" customHeight="1">
      <c r="D920" s="174"/>
      <c r="E920" s="174"/>
    </row>
    <row r="921" spans="4:5" ht="15.75" hidden="1" customHeight="1">
      <c r="D921" s="174"/>
      <c r="E921" s="174"/>
    </row>
    <row r="922" spans="4:5" ht="15.75" hidden="1" customHeight="1">
      <c r="D922" s="174"/>
      <c r="E922" s="174"/>
    </row>
    <row r="923" spans="4:5" ht="15.75" hidden="1" customHeight="1">
      <c r="D923" s="174"/>
      <c r="E923" s="174"/>
    </row>
    <row r="924" spans="4:5" ht="15.75" hidden="1" customHeight="1">
      <c r="D924" s="174"/>
      <c r="E924" s="174"/>
    </row>
    <row r="925" spans="4:5" ht="15.75" hidden="1" customHeight="1">
      <c r="D925" s="174"/>
      <c r="E925" s="174"/>
    </row>
    <row r="926" spans="4:5" ht="15.75" hidden="1" customHeight="1">
      <c r="D926" s="174"/>
      <c r="E926" s="174"/>
    </row>
    <row r="927" spans="4:5" ht="15.75" hidden="1" customHeight="1">
      <c r="D927" s="174"/>
      <c r="E927" s="174"/>
    </row>
    <row r="928" spans="4:5" ht="15.75" hidden="1" customHeight="1">
      <c r="D928" s="174"/>
      <c r="E928" s="174"/>
    </row>
    <row r="929" spans="4:5" ht="15.75" hidden="1" customHeight="1">
      <c r="D929" s="174"/>
      <c r="E929" s="174"/>
    </row>
    <row r="930" spans="4:5" ht="15.75" hidden="1" customHeight="1">
      <c r="D930" s="174"/>
      <c r="E930" s="174"/>
    </row>
    <row r="931" spans="4:5" ht="15.75" hidden="1" customHeight="1">
      <c r="D931" s="174"/>
      <c r="E931" s="174"/>
    </row>
    <row r="932" spans="4:5" ht="15.75" hidden="1" customHeight="1">
      <c r="D932" s="174"/>
      <c r="E932" s="174"/>
    </row>
    <row r="933" spans="4:5" ht="15.75" hidden="1" customHeight="1">
      <c r="D933" s="174"/>
      <c r="E933" s="174"/>
    </row>
    <row r="934" spans="4:5" ht="15.75" hidden="1" customHeight="1">
      <c r="D934" s="174"/>
      <c r="E934" s="174"/>
    </row>
    <row r="935" spans="4:5" ht="15.75" hidden="1" customHeight="1">
      <c r="D935" s="174"/>
      <c r="E935" s="174"/>
    </row>
    <row r="936" spans="4:5" ht="15.75" hidden="1" customHeight="1">
      <c r="D936" s="174"/>
      <c r="E936" s="174"/>
    </row>
    <row r="937" spans="4:5" ht="15.75" hidden="1" customHeight="1">
      <c r="D937" s="174"/>
      <c r="E937" s="174"/>
    </row>
    <row r="938" spans="4:5" ht="15.75" hidden="1" customHeight="1">
      <c r="D938" s="174"/>
      <c r="E938" s="174"/>
    </row>
    <row r="939" spans="4:5" ht="15.75" hidden="1" customHeight="1">
      <c r="D939" s="174"/>
      <c r="E939" s="174"/>
    </row>
    <row r="940" spans="4:5" ht="15.75" hidden="1" customHeight="1">
      <c r="D940" s="174"/>
      <c r="E940" s="174"/>
    </row>
    <row r="941" spans="4:5" ht="15.75" hidden="1" customHeight="1">
      <c r="D941" s="174"/>
      <c r="E941" s="174"/>
    </row>
    <row r="942" spans="4:5" ht="15.75" hidden="1" customHeight="1">
      <c r="D942" s="174"/>
      <c r="E942" s="174"/>
    </row>
    <row r="943" spans="4:5" ht="15.75" hidden="1" customHeight="1">
      <c r="D943" s="174"/>
      <c r="E943" s="174"/>
    </row>
    <row r="944" spans="4:5" ht="15.75" hidden="1" customHeight="1">
      <c r="D944" s="174"/>
      <c r="E944" s="174"/>
    </row>
    <row r="945" spans="4:5" ht="15.75" hidden="1" customHeight="1">
      <c r="D945" s="174"/>
      <c r="E945" s="174"/>
    </row>
    <row r="946" spans="4:5" ht="15.75" hidden="1" customHeight="1">
      <c r="D946" s="174"/>
      <c r="E946" s="174"/>
    </row>
    <row r="947" spans="4:5" ht="15.75" hidden="1" customHeight="1">
      <c r="D947" s="174"/>
      <c r="E947" s="174"/>
    </row>
    <row r="948" spans="4:5" ht="15.75" hidden="1" customHeight="1">
      <c r="D948" s="174"/>
      <c r="E948" s="174"/>
    </row>
    <row r="949" spans="4:5" ht="15.75" hidden="1" customHeight="1">
      <c r="D949" s="174"/>
      <c r="E949" s="174"/>
    </row>
    <row r="950" spans="4:5" ht="15.75" hidden="1" customHeight="1">
      <c r="D950" s="174"/>
      <c r="E950" s="174"/>
    </row>
    <row r="951" spans="4:5" ht="15.75" hidden="1" customHeight="1">
      <c r="D951" s="174"/>
      <c r="E951" s="174"/>
    </row>
    <row r="952" spans="4:5" ht="15.75" hidden="1" customHeight="1">
      <c r="D952" s="174"/>
      <c r="E952" s="174"/>
    </row>
    <row r="953" spans="4:5" ht="15.75" hidden="1" customHeight="1">
      <c r="D953" s="174"/>
      <c r="E953" s="174"/>
    </row>
    <row r="954" spans="4:5" ht="15.75" hidden="1" customHeight="1">
      <c r="D954" s="174"/>
      <c r="E954" s="174"/>
    </row>
    <row r="955" spans="4:5" ht="15.75" hidden="1" customHeight="1">
      <c r="D955" s="174"/>
      <c r="E955" s="174"/>
    </row>
    <row r="956" spans="4:5" ht="15.75" hidden="1" customHeight="1">
      <c r="D956" s="174"/>
      <c r="E956" s="174"/>
    </row>
    <row r="957" spans="4:5" ht="15.75" hidden="1" customHeight="1">
      <c r="D957" s="174"/>
      <c r="E957" s="174"/>
    </row>
    <row r="958" spans="4:5" ht="15.75" hidden="1" customHeight="1">
      <c r="D958" s="174"/>
      <c r="E958" s="174"/>
    </row>
    <row r="959" spans="4:5" ht="15.75" hidden="1" customHeight="1">
      <c r="D959" s="174"/>
      <c r="E959" s="174"/>
    </row>
    <row r="960" spans="4:5" ht="15.75" hidden="1" customHeight="1">
      <c r="D960" s="174"/>
      <c r="E960" s="174"/>
    </row>
    <row r="961" spans="4:5" ht="15.75" hidden="1" customHeight="1">
      <c r="D961" s="174"/>
      <c r="E961" s="174"/>
    </row>
    <row r="962" spans="4:5" ht="15.75" hidden="1" customHeight="1">
      <c r="D962" s="174"/>
      <c r="E962" s="174"/>
    </row>
    <row r="963" spans="4:5" ht="15.75" hidden="1" customHeight="1">
      <c r="D963" s="174"/>
      <c r="E963" s="174"/>
    </row>
    <row r="964" spans="4:5" ht="15.75" hidden="1" customHeight="1">
      <c r="D964" s="174"/>
      <c r="E964" s="174"/>
    </row>
    <row r="965" spans="4:5" ht="15.75" hidden="1" customHeight="1">
      <c r="D965" s="174"/>
      <c r="E965" s="174"/>
    </row>
    <row r="966" spans="4:5" ht="15.75" hidden="1" customHeight="1">
      <c r="D966" s="174"/>
      <c r="E966" s="174"/>
    </row>
    <row r="967" spans="4:5" ht="15.75" hidden="1" customHeight="1">
      <c r="D967" s="174"/>
      <c r="E967" s="174"/>
    </row>
    <row r="968" spans="4:5" ht="15.75" hidden="1" customHeight="1">
      <c r="D968" s="174"/>
      <c r="E968" s="174"/>
    </row>
    <row r="969" spans="4:5" ht="15.75" hidden="1" customHeight="1">
      <c r="D969" s="174"/>
      <c r="E969" s="174"/>
    </row>
    <row r="970" spans="4:5" ht="15.75" hidden="1" customHeight="1">
      <c r="D970" s="174"/>
      <c r="E970" s="174"/>
    </row>
    <row r="971" spans="4:5" ht="15.75" hidden="1" customHeight="1">
      <c r="D971" s="174"/>
      <c r="E971" s="174"/>
    </row>
    <row r="972" spans="4:5" ht="15.75" hidden="1" customHeight="1">
      <c r="D972" s="174"/>
      <c r="E972" s="174"/>
    </row>
    <row r="973" spans="4:5" ht="15.75" hidden="1" customHeight="1">
      <c r="D973" s="174"/>
      <c r="E973" s="174"/>
    </row>
    <row r="974" spans="4:5" ht="15.75" hidden="1" customHeight="1">
      <c r="D974" s="174"/>
      <c r="E974" s="174"/>
    </row>
    <row r="975" spans="4:5" ht="15.75" hidden="1" customHeight="1">
      <c r="D975" s="174"/>
      <c r="E975" s="174"/>
    </row>
    <row r="976" spans="4:5" ht="15.75" hidden="1" customHeight="1">
      <c r="D976" s="174"/>
      <c r="E976" s="174"/>
    </row>
    <row r="977" spans="4:5" ht="15.75" hidden="1" customHeight="1">
      <c r="D977" s="174"/>
      <c r="E977" s="174"/>
    </row>
    <row r="978" spans="4:5" ht="15.75" hidden="1" customHeight="1">
      <c r="D978" s="174"/>
      <c r="E978" s="174"/>
    </row>
    <row r="979" spans="4:5" ht="15.75" hidden="1" customHeight="1">
      <c r="D979" s="174"/>
      <c r="E979" s="174"/>
    </row>
    <row r="980" spans="4:5" ht="15.75" hidden="1" customHeight="1">
      <c r="D980" s="174"/>
      <c r="E980" s="174"/>
    </row>
    <row r="981" spans="4:5" ht="15.75" hidden="1" customHeight="1">
      <c r="D981" s="174"/>
      <c r="E981" s="174"/>
    </row>
    <row r="982" spans="4:5" ht="15.75" hidden="1" customHeight="1">
      <c r="D982" s="174"/>
      <c r="E982" s="174"/>
    </row>
    <row r="983" spans="4:5" ht="15.75" hidden="1" customHeight="1">
      <c r="D983" s="174"/>
      <c r="E983" s="174"/>
    </row>
    <row r="984" spans="4:5" ht="15.75" hidden="1" customHeight="1">
      <c r="D984" s="174"/>
      <c r="E984" s="174"/>
    </row>
    <row r="985" spans="4:5" ht="15.75" hidden="1" customHeight="1">
      <c r="D985" s="174"/>
      <c r="E985" s="174"/>
    </row>
    <row r="986" spans="4:5" ht="15.75" hidden="1" customHeight="1">
      <c r="D986" s="174"/>
      <c r="E986" s="174"/>
    </row>
    <row r="987" spans="4:5" ht="15.75" hidden="1" customHeight="1">
      <c r="D987" s="174"/>
      <c r="E987" s="174"/>
    </row>
    <row r="988" spans="4:5" ht="15.75" hidden="1" customHeight="1">
      <c r="D988" s="174"/>
      <c r="E988" s="174"/>
    </row>
    <row r="989" spans="4:5" ht="15.75" hidden="1" customHeight="1">
      <c r="D989" s="174"/>
      <c r="E989" s="174"/>
    </row>
    <row r="990" spans="4:5" ht="15.75" hidden="1" customHeight="1">
      <c r="D990" s="174"/>
      <c r="E990" s="174"/>
    </row>
    <row r="991" spans="4:5" ht="15.75" hidden="1" customHeight="1">
      <c r="D991" s="174"/>
      <c r="E991" s="174"/>
    </row>
    <row r="992" spans="4:5" ht="15.75" hidden="1" customHeight="1">
      <c r="D992" s="174"/>
      <c r="E992" s="174"/>
    </row>
    <row r="993" spans="4:5" ht="15.75" hidden="1" customHeight="1">
      <c r="D993" s="174"/>
      <c r="E993" s="174"/>
    </row>
    <row r="994" spans="4:5" ht="15.75" hidden="1" customHeight="1">
      <c r="D994" s="174"/>
      <c r="E994" s="174"/>
    </row>
    <row r="995" spans="4:5" ht="15.75" hidden="1" customHeight="1">
      <c r="D995" s="174"/>
      <c r="E995" s="174"/>
    </row>
    <row r="996" spans="4:5" ht="15.75" hidden="1" customHeight="1">
      <c r="D996" s="174"/>
      <c r="E996" s="174"/>
    </row>
    <row r="997" spans="4:5" ht="15.75" hidden="1" customHeight="1">
      <c r="D997" s="174"/>
      <c r="E997" s="174"/>
    </row>
    <row r="998" spans="4:5" ht="15.75" hidden="1" customHeight="1">
      <c r="D998" s="174"/>
      <c r="E998" s="174"/>
    </row>
    <row r="999" spans="4:5" ht="15.75" hidden="1" customHeight="1">
      <c r="D999" s="174"/>
      <c r="E999" s="174"/>
    </row>
    <row r="1000" spans="4:5" ht="15.75" hidden="1" customHeight="1">
      <c r="D1000" s="174"/>
      <c r="E1000" s="174"/>
    </row>
  </sheetData>
  <mergeCells count="8">
    <mergeCell ref="H1:H22"/>
    <mergeCell ref="A21:A22"/>
    <mergeCell ref="B21:B22"/>
    <mergeCell ref="C21:C22"/>
    <mergeCell ref="D21:D22"/>
    <mergeCell ref="E21:E22"/>
    <mergeCell ref="F21:F22"/>
    <mergeCell ref="G21:G22"/>
  </mergeCells>
  <conditionalFormatting sqref="G2:G4 G7:G9 G12:G14 G17:G19">
    <cfRule type="notContainsBlanks" dxfId="3" priority="1">
      <formula>LEN(TRIM(G2))&gt;0</formula>
    </cfRule>
  </conditionalFormatting>
  <dataValidations count="1">
    <dataValidation type="list" allowBlank="1" showErrorMessage="1" sqref="D161:D1000" xr:uid="{00000000-0002-0000-0800-000003000000}">
      <formula1>#REF!</formula1>
    </dataValidation>
  </dataValidations>
  <pageMargins left="0.7" right="0.7" top="0.75" bottom="0.75" header="0" footer="0"/>
  <pageSetup orientation="landscape"/>
  <colBreaks count="1" manualBreakCount="1">
    <brk id="8" man="1"/>
  </colBreaks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800-000000000000}">
          <x14:formula1>
            <xm:f>'Drop Downs'!$C$3:$C$14</xm:f>
          </x14:formula1>
          <xm:sqref>B24:B159</xm:sqref>
        </x14:dataValidation>
        <x14:dataValidation type="list" allowBlank="1" showErrorMessage="1" xr:uid="{00000000-0002-0000-0800-000001000000}">
          <x14:formula1>
            <xm:f>'Drop Downs'!$A$3:$A$5</xm:f>
          </x14:formula1>
          <xm:sqref>E24:E159 E161:E1000</xm:sqref>
        </x14:dataValidation>
        <x14:dataValidation type="list" allowBlank="1" showErrorMessage="1" xr:uid="{00000000-0002-0000-0800-000002000000}">
          <x14:formula1>
            <xm:f>'Drop Downs'!$E$3:$E$9</xm:f>
          </x14:formula1>
          <xm:sqref>C24:C159 G24:G159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Master Summary</vt:lpstr>
      <vt:lpstr>Q4 Summary</vt:lpstr>
      <vt:lpstr>Q3 Summary</vt:lpstr>
      <vt:lpstr>Q2 Summary</vt:lpstr>
      <vt:lpstr>Q1 Summary</vt:lpstr>
      <vt:lpstr>Mortgage Originator</vt:lpstr>
      <vt:lpstr>Financial Advisor</vt:lpstr>
      <vt:lpstr>Realtor</vt:lpstr>
      <vt:lpstr>Insurance Agent</vt:lpstr>
      <vt:lpstr>RE Attorney</vt:lpstr>
      <vt:lpstr>Estate Planning</vt:lpstr>
      <vt:lpstr>Accountant</vt:lpstr>
      <vt:lpstr>Drop Downs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Maiocca</dc:creator>
  <cp:lastModifiedBy>Mark Maiocca</cp:lastModifiedBy>
  <dcterms:created xsi:type="dcterms:W3CDTF">2021-03-26T22:56:41Z</dcterms:created>
  <dcterms:modified xsi:type="dcterms:W3CDTF">2021-03-26T22:56:41Z</dcterms:modified>
</cp:coreProperties>
</file>